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My Documents\"/>
    </mc:Choice>
  </mc:AlternateContent>
  <xr:revisionPtr revIDLastSave="0" documentId="8_{688E59ED-D9E2-4908-820C-1522C8929655}" xr6:coauthVersionLast="36" xr6:coauthVersionMax="36" xr10:uidLastSave="{00000000-0000-0000-0000-000000000000}"/>
  <bookViews>
    <workbookView xWindow="0" yWindow="0" windowWidth="28800" windowHeight="12225" xr2:uid="{797F6EAA-9DC5-44E6-A33B-018AB0514596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D77" i="1"/>
  <c r="B77" i="1"/>
  <c r="G77" i="1" s="1"/>
  <c r="F76" i="1"/>
  <c r="B76" i="1"/>
  <c r="E76" i="1" s="1"/>
  <c r="F75" i="1"/>
  <c r="B75" i="1"/>
  <c r="G74" i="1"/>
  <c r="B74" i="1"/>
  <c r="B73" i="1"/>
  <c r="D72" i="1"/>
  <c r="C72" i="1"/>
  <c r="B72" i="1"/>
  <c r="E72" i="1" s="1"/>
  <c r="E71" i="1"/>
  <c r="D71" i="1"/>
  <c r="B71" i="1"/>
  <c r="F71" i="1" s="1"/>
  <c r="F70" i="1"/>
  <c r="D70" i="1"/>
  <c r="C70" i="1"/>
  <c r="B70" i="1"/>
  <c r="E70" i="1" s="1"/>
  <c r="F69" i="1"/>
  <c r="E69" i="1"/>
  <c r="D69" i="1"/>
  <c r="B69" i="1"/>
  <c r="F68" i="1"/>
  <c r="B68" i="1"/>
  <c r="E68" i="1" s="1"/>
  <c r="F67" i="1"/>
  <c r="B67" i="1"/>
  <c r="B66" i="1"/>
  <c r="D65" i="1"/>
  <c r="B65" i="1"/>
  <c r="D64" i="1"/>
  <c r="C64" i="1"/>
  <c r="B64" i="1"/>
  <c r="E64" i="1" s="1"/>
  <c r="E63" i="1"/>
  <c r="D63" i="1"/>
  <c r="B63" i="1"/>
  <c r="F63" i="1" s="1"/>
  <c r="F62" i="1"/>
  <c r="D62" i="1"/>
  <c r="C62" i="1"/>
  <c r="B62" i="1"/>
  <c r="E62" i="1" s="1"/>
  <c r="F61" i="1"/>
  <c r="E61" i="1"/>
  <c r="D61" i="1"/>
  <c r="B61" i="1"/>
  <c r="G60" i="1"/>
  <c r="F60" i="1"/>
  <c r="B60" i="1"/>
  <c r="B59" i="1"/>
  <c r="F59" i="1" s="1"/>
  <c r="B58" i="1"/>
  <c r="D57" i="1"/>
  <c r="B57" i="1"/>
  <c r="D56" i="1"/>
  <c r="C56" i="1"/>
  <c r="B56" i="1"/>
  <c r="E56" i="1" s="1"/>
  <c r="E55" i="1"/>
  <c r="D55" i="1"/>
  <c r="B55" i="1"/>
  <c r="F55" i="1" s="1"/>
  <c r="F54" i="1"/>
  <c r="D54" i="1"/>
  <c r="C54" i="1"/>
  <c r="B54" i="1"/>
  <c r="E54" i="1" s="1"/>
  <c r="F53" i="1"/>
  <c r="E53" i="1"/>
  <c r="D53" i="1"/>
  <c r="B53" i="1"/>
  <c r="G52" i="1"/>
  <c r="F52" i="1"/>
  <c r="B52" i="1"/>
  <c r="B51" i="1"/>
  <c r="F51" i="1" s="1"/>
  <c r="B50" i="1"/>
  <c r="D49" i="1"/>
  <c r="B49" i="1"/>
  <c r="D48" i="1"/>
  <c r="C48" i="1"/>
  <c r="B48" i="1"/>
  <c r="E48" i="1" s="1"/>
  <c r="E47" i="1"/>
  <c r="D47" i="1"/>
  <c r="B47" i="1"/>
  <c r="F47" i="1" s="1"/>
  <c r="F46" i="1"/>
  <c r="D46" i="1"/>
  <c r="C46" i="1"/>
  <c r="B46" i="1"/>
  <c r="E46" i="1" s="1"/>
  <c r="F45" i="1"/>
  <c r="E45" i="1"/>
  <c r="D45" i="1"/>
  <c r="B45" i="1"/>
  <c r="G44" i="1"/>
  <c r="F44" i="1"/>
  <c r="B44" i="1"/>
  <c r="B43" i="1"/>
  <c r="B42" i="1"/>
  <c r="D41" i="1"/>
  <c r="B41" i="1"/>
  <c r="D40" i="1"/>
  <c r="C40" i="1"/>
  <c r="B40" i="1"/>
  <c r="E40" i="1" s="1"/>
  <c r="E39" i="1"/>
  <c r="D39" i="1"/>
  <c r="B39" i="1"/>
  <c r="F39" i="1" s="1"/>
  <c r="F38" i="1"/>
  <c r="D38" i="1"/>
  <c r="C38" i="1"/>
  <c r="B38" i="1"/>
  <c r="E38" i="1" s="1"/>
  <c r="F37" i="1"/>
  <c r="E37" i="1"/>
  <c r="D37" i="1"/>
  <c r="B37" i="1"/>
  <c r="G36" i="1"/>
  <c r="B36" i="1"/>
  <c r="F35" i="1"/>
  <c r="E35" i="1"/>
  <c r="B35" i="1"/>
  <c r="F34" i="1"/>
  <c r="B34" i="1"/>
  <c r="G34" i="1" s="1"/>
  <c r="D33" i="1"/>
  <c r="B33" i="1"/>
  <c r="F33" i="1" s="1"/>
  <c r="C32" i="1"/>
  <c r="B32" i="1"/>
  <c r="G32" i="1" s="1"/>
  <c r="B31" i="1"/>
  <c r="D31" i="1" s="1"/>
  <c r="F30" i="1"/>
  <c r="D30" i="1"/>
  <c r="C30" i="1"/>
  <c r="B30" i="1"/>
  <c r="E30" i="1" s="1"/>
  <c r="F29" i="1"/>
  <c r="E29" i="1"/>
  <c r="D29" i="1"/>
  <c r="B29" i="1"/>
  <c r="B28" i="1"/>
  <c r="F28" i="1" s="1"/>
  <c r="F27" i="1"/>
  <c r="B27" i="1"/>
  <c r="G26" i="1"/>
  <c r="B26" i="1"/>
  <c r="F25" i="1"/>
  <c r="D25" i="1"/>
  <c r="B25" i="1"/>
  <c r="G24" i="1"/>
  <c r="D24" i="1"/>
  <c r="B24" i="1"/>
  <c r="D23" i="1"/>
  <c r="B23" i="1"/>
  <c r="E23" i="1" s="1"/>
  <c r="F22" i="1"/>
  <c r="D22" i="1"/>
  <c r="C22" i="1"/>
  <c r="B22" i="1"/>
  <c r="E22" i="1" s="1"/>
  <c r="D21" i="1"/>
  <c r="B21" i="1"/>
  <c r="F21" i="1" s="1"/>
  <c r="D20" i="1"/>
  <c r="C20" i="1"/>
  <c r="B20" i="1"/>
  <c r="E20" i="1" s="1"/>
  <c r="E19" i="1"/>
  <c r="B19" i="1"/>
  <c r="F19" i="1" s="1"/>
  <c r="F18" i="1"/>
  <c r="D18" i="1"/>
  <c r="C18" i="1"/>
  <c r="B18" i="1"/>
  <c r="E18" i="1" s="1"/>
  <c r="F17" i="1"/>
  <c r="B17" i="1"/>
  <c r="B16" i="1"/>
  <c r="E16" i="1" s="1"/>
  <c r="B15" i="1"/>
  <c r="C14" i="1"/>
  <c r="B14" i="1"/>
  <c r="E14" i="1" s="1"/>
  <c r="D13" i="1"/>
  <c r="B13" i="1"/>
  <c r="F13" i="1" s="1"/>
  <c r="D12" i="1"/>
  <c r="C12" i="1"/>
  <c r="B12" i="1"/>
  <c r="E12" i="1" s="1"/>
  <c r="E11" i="1"/>
  <c r="B11" i="1"/>
  <c r="F11" i="1" s="1"/>
  <c r="F10" i="1"/>
  <c r="D10" i="1"/>
  <c r="C10" i="1"/>
  <c r="B10" i="1"/>
  <c r="E10" i="1" s="1"/>
  <c r="F9" i="1"/>
  <c r="B9" i="1"/>
  <c r="B8" i="1"/>
  <c r="E8" i="1" s="1"/>
  <c r="B7" i="1"/>
  <c r="D6" i="1"/>
  <c r="C6" i="1"/>
  <c r="B6" i="1"/>
  <c r="E6" i="1" s="1"/>
  <c r="D5" i="1"/>
  <c r="B5" i="1"/>
  <c r="F5" i="1" s="1"/>
  <c r="D4" i="1"/>
  <c r="C4" i="1"/>
  <c r="B4" i="1"/>
  <c r="E4" i="1" s="1"/>
  <c r="E3" i="1"/>
  <c r="B3" i="1"/>
  <c r="F3" i="1" s="1"/>
  <c r="F2" i="1"/>
  <c r="B2" i="1"/>
  <c r="E2" i="1" s="1"/>
  <c r="G7" i="1" l="1"/>
  <c r="C7" i="1"/>
  <c r="G15" i="1"/>
  <c r="C15" i="1"/>
  <c r="G43" i="1"/>
  <c r="C43" i="1"/>
  <c r="E43" i="1"/>
  <c r="D43" i="1"/>
  <c r="G2" i="1"/>
  <c r="F4" i="1"/>
  <c r="E5" i="1"/>
  <c r="D7" i="1"/>
  <c r="C8" i="1"/>
  <c r="G9" i="1"/>
  <c r="C9" i="1"/>
  <c r="G10" i="1"/>
  <c r="F12" i="1"/>
  <c r="E13" i="1"/>
  <c r="D14" i="1"/>
  <c r="D15" i="1"/>
  <c r="C16" i="1"/>
  <c r="G17" i="1"/>
  <c r="C17" i="1"/>
  <c r="G18" i="1"/>
  <c r="F20" i="1"/>
  <c r="E21" i="1"/>
  <c r="E26" i="1"/>
  <c r="D26" i="1"/>
  <c r="G27" i="1"/>
  <c r="C27" i="1"/>
  <c r="D27" i="1"/>
  <c r="D28" i="1"/>
  <c r="D32" i="1"/>
  <c r="E36" i="1"/>
  <c r="C36" i="1"/>
  <c r="E42" i="1"/>
  <c r="F42" i="1"/>
  <c r="D42" i="1"/>
  <c r="F43" i="1"/>
  <c r="E50" i="1"/>
  <c r="F50" i="1"/>
  <c r="D50" i="1"/>
  <c r="E58" i="1"/>
  <c r="F58" i="1"/>
  <c r="D58" i="1"/>
  <c r="E66" i="1"/>
  <c r="F66" i="1"/>
  <c r="D66" i="1"/>
  <c r="G8" i="1"/>
  <c r="G16" i="1"/>
  <c r="G31" i="1"/>
  <c r="C31" i="1"/>
  <c r="F31" i="1"/>
  <c r="G51" i="1"/>
  <c r="C51" i="1"/>
  <c r="E51" i="1"/>
  <c r="D51" i="1"/>
  <c r="G3" i="1"/>
  <c r="C3" i="1"/>
  <c r="G4" i="1"/>
  <c r="F6" i="1"/>
  <c r="E7" i="1"/>
  <c r="D8" i="1"/>
  <c r="D9" i="1"/>
  <c r="G11" i="1"/>
  <c r="C11" i="1"/>
  <c r="G12" i="1"/>
  <c r="F14" i="1"/>
  <c r="E15" i="1"/>
  <c r="D16" i="1"/>
  <c r="D17" i="1"/>
  <c r="G19" i="1"/>
  <c r="C19" i="1"/>
  <c r="G20" i="1"/>
  <c r="E24" i="1"/>
  <c r="F24" i="1"/>
  <c r="G25" i="1"/>
  <c r="C25" i="1"/>
  <c r="E25" i="1"/>
  <c r="C26" i="1"/>
  <c r="E27" i="1"/>
  <c r="E31" i="1"/>
  <c r="E34" i="1"/>
  <c r="D34" i="1"/>
  <c r="G35" i="1"/>
  <c r="C35" i="1"/>
  <c r="D35" i="1"/>
  <c r="D36" i="1"/>
  <c r="C42" i="1"/>
  <c r="E44" i="1"/>
  <c r="D44" i="1"/>
  <c r="C44" i="1"/>
  <c r="C50" i="1"/>
  <c r="E52" i="1"/>
  <c r="D52" i="1"/>
  <c r="C52" i="1"/>
  <c r="C58" i="1"/>
  <c r="E60" i="1"/>
  <c r="D60" i="1"/>
  <c r="C60" i="1"/>
  <c r="C66" i="1"/>
  <c r="G73" i="1"/>
  <c r="C73" i="1"/>
  <c r="F73" i="1"/>
  <c r="E73" i="1"/>
  <c r="D73" i="1"/>
  <c r="E28" i="1"/>
  <c r="C28" i="1"/>
  <c r="G59" i="1"/>
  <c r="C59" i="1"/>
  <c r="E59" i="1"/>
  <c r="D59" i="1"/>
  <c r="C2" i="1"/>
  <c r="D2" i="1"/>
  <c r="D3" i="1"/>
  <c r="G5" i="1"/>
  <c r="C5" i="1"/>
  <c r="G6" i="1"/>
  <c r="F7" i="1"/>
  <c r="F8" i="1"/>
  <c r="E9" i="1"/>
  <c r="D11" i="1"/>
  <c r="G13" i="1"/>
  <c r="C13" i="1"/>
  <c r="G14" i="1"/>
  <c r="F15" i="1"/>
  <c r="F16" i="1"/>
  <c r="E17" i="1"/>
  <c r="D19" i="1"/>
  <c r="G21" i="1"/>
  <c r="C21" i="1"/>
  <c r="G23" i="1"/>
  <c r="C23" i="1"/>
  <c r="F23" i="1"/>
  <c r="C24" i="1"/>
  <c r="F26" i="1"/>
  <c r="G28" i="1"/>
  <c r="E32" i="1"/>
  <c r="F32" i="1"/>
  <c r="G33" i="1"/>
  <c r="C33" i="1"/>
  <c r="E33" i="1"/>
  <c r="C34" i="1"/>
  <c r="F36" i="1"/>
  <c r="G41" i="1"/>
  <c r="C41" i="1"/>
  <c r="F41" i="1"/>
  <c r="E41" i="1"/>
  <c r="G42" i="1"/>
  <c r="G49" i="1"/>
  <c r="C49" i="1"/>
  <c r="F49" i="1"/>
  <c r="E49" i="1"/>
  <c r="G50" i="1"/>
  <c r="G57" i="1"/>
  <c r="C57" i="1"/>
  <c r="F57" i="1"/>
  <c r="E57" i="1"/>
  <c r="G58" i="1"/>
  <c r="G65" i="1"/>
  <c r="C65" i="1"/>
  <c r="F65" i="1"/>
  <c r="E65" i="1"/>
  <c r="G66" i="1"/>
  <c r="E74" i="1"/>
  <c r="F74" i="1"/>
  <c r="D74" i="1"/>
  <c r="C74" i="1"/>
  <c r="G67" i="1"/>
  <c r="C67" i="1"/>
  <c r="G68" i="1"/>
  <c r="G75" i="1"/>
  <c r="C75" i="1"/>
  <c r="G76" i="1"/>
  <c r="G22" i="1"/>
  <c r="G29" i="1"/>
  <c r="C29" i="1"/>
  <c r="G30" i="1"/>
  <c r="G37" i="1"/>
  <c r="C37" i="1"/>
  <c r="G38" i="1"/>
  <c r="F40" i="1"/>
  <c r="G45" i="1"/>
  <c r="C45" i="1"/>
  <c r="G46" i="1"/>
  <c r="F48" i="1"/>
  <c r="G53" i="1"/>
  <c r="C53" i="1"/>
  <c r="G54" i="1"/>
  <c r="F56" i="1"/>
  <c r="G61" i="1"/>
  <c r="C61" i="1"/>
  <c r="G62" i="1"/>
  <c r="F64" i="1"/>
  <c r="D67" i="1"/>
  <c r="C68" i="1"/>
  <c r="G69" i="1"/>
  <c r="C69" i="1"/>
  <c r="G70" i="1"/>
  <c r="F72" i="1"/>
  <c r="D75" i="1"/>
  <c r="C76" i="1"/>
  <c r="G39" i="1"/>
  <c r="C39" i="1"/>
  <c r="G40" i="1"/>
  <c r="G47" i="1"/>
  <c r="C47" i="1"/>
  <c r="G48" i="1"/>
  <c r="G55" i="1"/>
  <c r="C55" i="1"/>
  <c r="G56" i="1"/>
  <c r="G63" i="1"/>
  <c r="C63" i="1"/>
  <c r="G64" i="1"/>
  <c r="E67" i="1"/>
  <c r="D68" i="1"/>
  <c r="G71" i="1"/>
  <c r="C71" i="1"/>
  <c r="G72" i="1"/>
  <c r="E75" i="1"/>
  <c r="D76" i="1"/>
  <c r="F77" i="1"/>
  <c r="C77" i="1"/>
</calcChain>
</file>

<file path=xl/sharedStrings.xml><?xml version="1.0" encoding="utf-8"?>
<sst xmlns="http://schemas.openxmlformats.org/spreadsheetml/2006/main" count="83" uniqueCount="83">
  <si>
    <t>Municipality</t>
  </si>
  <si>
    <t xml:space="preserve">Total Recvd 2019 (March - June Sales Tax) </t>
  </si>
  <si>
    <t>10% Potential Loss</t>
  </si>
  <si>
    <t>20% Potential Loss</t>
  </si>
  <si>
    <t>30% Potential Loss</t>
  </si>
  <si>
    <t>40% Potential Loss</t>
  </si>
  <si>
    <t>50% Potential Loss</t>
  </si>
  <si>
    <t>City of Buffalo Public Schools</t>
  </si>
  <si>
    <t>City of Lackawanna S.D.</t>
  </si>
  <si>
    <t>City of Tonawanda School</t>
  </si>
  <si>
    <t>Akron Central School Dist.</t>
  </si>
  <si>
    <t>Alden Central School Dist.</t>
  </si>
  <si>
    <t>Amherst Central School Dist.</t>
  </si>
  <si>
    <t>Cheektowaga Central S.D.</t>
  </si>
  <si>
    <t>Cheektowaga-Maryvale U.F.S.D.</t>
  </si>
  <si>
    <t>Cheektowaga-Sloan U.F.S.D.</t>
  </si>
  <si>
    <t>Clarence Central School Dist.</t>
  </si>
  <si>
    <t>Cleveland Hill U.F.S.D.</t>
  </si>
  <si>
    <t>Depew U.F.S.D.</t>
  </si>
  <si>
    <t>East Aurora U.F.S.D.</t>
  </si>
  <si>
    <t>Eden Central School Dist.</t>
  </si>
  <si>
    <t>Frontier Central School Dist.</t>
  </si>
  <si>
    <t>Gowanda Central School Dist.</t>
  </si>
  <si>
    <t>Grand Island School Dist.</t>
  </si>
  <si>
    <t>Hamburg Central School Dist.</t>
  </si>
  <si>
    <t>Holland Central School Dist.</t>
  </si>
  <si>
    <t>Iroquois Central School Dist.</t>
  </si>
  <si>
    <t>Kenmore/Tonawanda U.F.S.D.</t>
  </si>
  <si>
    <t>Evans-Brant Central School Dist.</t>
  </si>
  <si>
    <t>Lancaster Central School Dist.</t>
  </si>
  <si>
    <t>North Collins Central S.D.</t>
  </si>
  <si>
    <t>Orchard Park Central S.D.</t>
  </si>
  <si>
    <t>Springville-Griffith Institution</t>
  </si>
  <si>
    <t>Sweethome C.S.D. of Amherst/Ton.</t>
  </si>
  <si>
    <t>West Seneca Central School Dist.</t>
  </si>
  <si>
    <t>Williamsville Central School</t>
  </si>
  <si>
    <t>Yorkshire-Pioneer Central</t>
  </si>
  <si>
    <t>Total Buffalo</t>
  </si>
  <si>
    <t>Total Lackawanna</t>
  </si>
  <si>
    <t>Total Tonawanda</t>
  </si>
  <si>
    <t>Town, Alden</t>
  </si>
  <si>
    <t>Town, Amherst</t>
  </si>
  <si>
    <t>Town, Aurora</t>
  </si>
  <si>
    <t>Town, Boston</t>
  </si>
  <si>
    <t>Town, Brant</t>
  </si>
  <si>
    <t>Town, Cheektowaga</t>
  </si>
  <si>
    <t>Town, Clarence</t>
  </si>
  <si>
    <t>Town, Colden</t>
  </si>
  <si>
    <t>Town, Collins</t>
  </si>
  <si>
    <t>Town, Concord</t>
  </si>
  <si>
    <t>Town, Eden</t>
  </si>
  <si>
    <t>Town, Elma</t>
  </si>
  <si>
    <t>Town, Evans</t>
  </si>
  <si>
    <t>Town, Grand Island</t>
  </si>
  <si>
    <t>Town, Hamburg</t>
  </si>
  <si>
    <t>Town, Holland</t>
  </si>
  <si>
    <t>Town, Lancaster</t>
  </si>
  <si>
    <t>Town, Marilla</t>
  </si>
  <si>
    <t>Town, Newstead</t>
  </si>
  <si>
    <t>Town, North Collins</t>
  </si>
  <si>
    <t>Town, Orchard Park</t>
  </si>
  <si>
    <t>Town, Sardinia</t>
  </si>
  <si>
    <t>Town, Tonawanda</t>
  </si>
  <si>
    <t>Town, Wales</t>
  </si>
  <si>
    <t>Town, West Seneca</t>
  </si>
  <si>
    <t>Alden - Town, Alden</t>
  </si>
  <si>
    <t>Williamsville - Town, Amherst</t>
  </si>
  <si>
    <t>East Aurora - Town, Aurora</t>
  </si>
  <si>
    <t>Franham - Town, Brant</t>
  </si>
  <si>
    <t>Depew - Town, Cheektowaga</t>
  </si>
  <si>
    <t>Sloan - Town, Cheektowaga</t>
  </si>
  <si>
    <t>Williamsville - Town, Cheektowaga</t>
  </si>
  <si>
    <t>Gowanda - Town, Collins</t>
  </si>
  <si>
    <t>Springville - Town, Concord</t>
  </si>
  <si>
    <t>Angola - Town, Evans</t>
  </si>
  <si>
    <t>Blasdell - Town, Hamburg</t>
  </si>
  <si>
    <t>Hamburg - Town, Hamburg</t>
  </si>
  <si>
    <t>Depew - Town, Lancaster</t>
  </si>
  <si>
    <t>Lancaster - Town, Lancaster</t>
  </si>
  <si>
    <t>Akron - Town, Newstead</t>
  </si>
  <si>
    <t>North Collins - Town, North Collins</t>
  </si>
  <si>
    <t>Orchard Park - Town, Orchard Park</t>
  </si>
  <si>
    <t>Kenmore - Town, Tonawanda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</si>
</sst>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44" fontId="0" fillId="0" borderId="0" xfId="1" applyFont="1"/>
    <xf numFmtId="44" fontId="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mmary%20-%20Sales%20Tax%20Reduction%20Analysis%20-%20Municipalit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WS"/>
      <sheetName val="Summary"/>
    </sheetNames>
    <sheetDataSet>
      <sheetData sheetId="0"/>
      <sheetData sheetId="1">
        <row r="1">
          <cell r="B1" t="str">
            <v>April</v>
          </cell>
          <cell r="C1" t="str">
            <v>May</v>
          </cell>
          <cell r="D1" t="str">
            <v>June</v>
          </cell>
          <cell r="E1" t="str">
            <v>July</v>
          </cell>
          <cell r="F1" t="str">
            <v>August</v>
          </cell>
          <cell r="G1" t="str">
            <v>SUM</v>
          </cell>
        </row>
        <row r="2">
          <cell r="A2" t="str">
            <v>Sales Tax Received</v>
          </cell>
          <cell r="B2">
            <v>29249738.48</v>
          </cell>
          <cell r="C2">
            <v>29121760.460000001</v>
          </cell>
          <cell r="D2">
            <v>30070855.690000001</v>
          </cell>
          <cell r="E2">
            <v>30678883.18</v>
          </cell>
          <cell r="F2">
            <v>0</v>
          </cell>
          <cell r="G2">
            <v>119121237.81</v>
          </cell>
        </row>
        <row r="3">
          <cell r="A3" t="str">
            <v>Sales Tax Received Non EFT</v>
          </cell>
          <cell r="B3">
            <v>0</v>
          </cell>
          <cell r="C3">
            <v>11629817.02</v>
          </cell>
          <cell r="D3">
            <v>10667198.5</v>
          </cell>
          <cell r="E3">
            <v>21980096.719999999</v>
          </cell>
          <cell r="F3">
            <v>12177412.91</v>
          </cell>
          <cell r="G3">
            <v>56454525.149999991</v>
          </cell>
        </row>
        <row r="4">
          <cell r="A4" t="str">
            <v>Sales Tax Received Non EFT</v>
          </cell>
          <cell r="B4">
            <v>0</v>
          </cell>
          <cell r="C4">
            <v>19769419.98</v>
          </cell>
          <cell r="D4">
            <v>20810197.75</v>
          </cell>
          <cell r="E4">
            <v>30876687.969999999</v>
          </cell>
          <cell r="F4">
            <v>23391900.390000001</v>
          </cell>
          <cell r="G4">
            <v>94848206.090000004</v>
          </cell>
        </row>
        <row r="5">
          <cell r="A5" t="str">
            <v>Total 4.75% Received From NYS</v>
          </cell>
          <cell r="B5">
            <v>29249738.48</v>
          </cell>
          <cell r="C5">
            <v>60520997.460000008</v>
          </cell>
          <cell r="D5">
            <v>61548251.939999998</v>
          </cell>
          <cell r="E5">
            <v>83535667.870000005</v>
          </cell>
          <cell r="F5">
            <v>35569313.299999997</v>
          </cell>
          <cell r="G5">
            <v>270423969.05000001</v>
          </cell>
        </row>
        <row r="6">
          <cell r="A6" t="str">
            <v>County of Erie .25% Assessment Adj</v>
          </cell>
          <cell r="B6">
            <v>0</v>
          </cell>
          <cell r="C6">
            <v>-1980.17</v>
          </cell>
          <cell r="D6">
            <v>0</v>
          </cell>
          <cell r="E6">
            <v>0</v>
          </cell>
          <cell r="F6">
            <v>-8649.2199999999993</v>
          </cell>
          <cell r="G6">
            <v>-10629.39</v>
          </cell>
        </row>
        <row r="7">
          <cell r="A7" t="str">
            <v>County of Erie .5% Assessment Adj</v>
          </cell>
          <cell r="B7">
            <v>0</v>
          </cell>
          <cell r="C7">
            <v>-3960.34</v>
          </cell>
          <cell r="D7">
            <v>0</v>
          </cell>
          <cell r="E7">
            <v>0</v>
          </cell>
          <cell r="F7">
            <v>-17298.419999999998</v>
          </cell>
          <cell r="G7">
            <v>-21258.76</v>
          </cell>
        </row>
        <row r="8">
          <cell r="A8" t="str">
            <v>County of Erie 1% Assessment Adj</v>
          </cell>
          <cell r="B8">
            <v>0</v>
          </cell>
          <cell r="C8">
            <v>1483.73</v>
          </cell>
          <cell r="D8">
            <v>0</v>
          </cell>
          <cell r="E8">
            <v>0</v>
          </cell>
          <cell r="F8">
            <v>6485.35</v>
          </cell>
          <cell r="G8">
            <v>7969.08</v>
          </cell>
        </row>
        <row r="9">
          <cell r="A9" t="str">
            <v>County of Erie .25% Assessment Multiplier</v>
          </cell>
          <cell r="B9">
            <v>5.263157999999999E-2</v>
          </cell>
          <cell r="C9">
            <v>5.263157999999999E-2</v>
          </cell>
          <cell r="D9">
            <v>5.263157999999999E-2</v>
          </cell>
          <cell r="E9">
            <v>5.263157999999999E-2</v>
          </cell>
          <cell r="F9">
            <v>5.263157999999999E-2</v>
          </cell>
          <cell r="G9">
            <v>0.26315789999999994</v>
          </cell>
        </row>
        <row r="10">
          <cell r="A10" t="str">
            <v>County of Erie .5% Assessment Multiplier</v>
          </cell>
          <cell r="B10">
            <v>0.10526315999999998</v>
          </cell>
          <cell r="C10">
            <v>0.10526315999999998</v>
          </cell>
          <cell r="D10">
            <v>0.10526315999999998</v>
          </cell>
          <cell r="E10">
            <v>0.10526315999999998</v>
          </cell>
          <cell r="F10">
            <v>0.10526315999999998</v>
          </cell>
          <cell r="G10">
            <v>0.52631579999999989</v>
          </cell>
        </row>
        <row r="11">
          <cell r="A11" t="str">
            <v>County of Erie 1% Assessment Multiplier</v>
          </cell>
          <cell r="B11">
            <v>0.21052631999999996</v>
          </cell>
          <cell r="C11">
            <v>0.21052631999999996</v>
          </cell>
          <cell r="D11">
            <v>0.21052631999999996</v>
          </cell>
          <cell r="E11">
            <v>0.21052631999999996</v>
          </cell>
          <cell r="F11">
            <v>0.21052631999999996</v>
          </cell>
          <cell r="G11">
            <v>1.0526315999999998</v>
          </cell>
        </row>
        <row r="12">
          <cell r="A12" t="str">
            <v>Calculated 3% Multiplier</v>
          </cell>
          <cell r="B12">
            <v>0.63157894000000003</v>
          </cell>
          <cell r="C12">
            <v>0.63157894000000003</v>
          </cell>
          <cell r="D12">
            <v>0.63157894000000003</v>
          </cell>
          <cell r="E12">
            <v>0.63157894000000003</v>
          </cell>
          <cell r="F12">
            <v>0.63157894000000003</v>
          </cell>
          <cell r="G12">
            <v>3.1578946999999999</v>
          </cell>
        </row>
        <row r="13">
          <cell r="A13" t="str">
            <v>County of Erie .25% Assessment</v>
          </cell>
          <cell r="B13">
            <v>1539459.95</v>
          </cell>
          <cell r="C13">
            <v>3183335.54</v>
          </cell>
          <cell r="D13">
            <v>3239381.74</v>
          </cell>
          <cell r="E13">
            <v>4396614.18</v>
          </cell>
          <cell r="F13">
            <v>1863419.94</v>
          </cell>
          <cell r="G13">
            <v>14222211.35</v>
          </cell>
        </row>
        <row r="14">
          <cell r="A14" t="str">
            <v>County of Erie .5% Assessment</v>
          </cell>
          <cell r="B14">
            <v>3078919.9</v>
          </cell>
          <cell r="C14">
            <v>6366671.0999999996</v>
          </cell>
          <cell r="D14">
            <v>6478763.4900000002</v>
          </cell>
          <cell r="E14">
            <v>8793228.3800000008</v>
          </cell>
          <cell r="F14">
            <v>3726839.89</v>
          </cell>
          <cell r="G14">
            <v>28444422.760000002</v>
          </cell>
        </row>
        <row r="15">
          <cell r="A15" t="str">
            <v>County of Erie 1% Assessment</v>
          </cell>
          <cell r="B15">
            <v>6157839.7999999998</v>
          </cell>
          <cell r="C15">
            <v>12742746.609999999</v>
          </cell>
          <cell r="D15">
            <v>12957526.98</v>
          </cell>
          <cell r="E15">
            <v>17586456.739999998</v>
          </cell>
          <cell r="F15">
            <v>7494761.9900000002</v>
          </cell>
          <cell r="G15">
            <v>56939332.119999997</v>
          </cell>
        </row>
        <row r="16">
          <cell r="A16" t="str">
            <v>Total Assessment</v>
          </cell>
          <cell r="B16">
            <v>10776219.649999999</v>
          </cell>
          <cell r="C16">
            <v>22292753.25</v>
          </cell>
          <cell r="D16">
            <v>22675672.210000001</v>
          </cell>
          <cell r="E16">
            <v>30776299.299999997</v>
          </cell>
          <cell r="F16">
            <v>13085021.82</v>
          </cell>
          <cell r="G16">
            <v>99605966.229999989</v>
          </cell>
        </row>
        <row r="17">
          <cell r="A17" t="str">
            <v>Calculated 3% Share</v>
          </cell>
          <cell r="B17">
            <v>18473518.829999998</v>
          </cell>
          <cell r="C17">
            <v>38228244.210000001</v>
          </cell>
          <cell r="D17">
            <v>38872579.719999999</v>
          </cell>
          <cell r="E17">
            <v>52759368.57</v>
          </cell>
          <cell r="F17">
            <v>22484291.48</v>
          </cell>
          <cell r="G17">
            <v>170818002.80999997</v>
          </cell>
        </row>
        <row r="18">
          <cell r="A18" t="str">
            <v>3% Share Distribution Multiplier - Erie County</v>
          </cell>
          <cell r="B18">
            <v>0.35305500000000006</v>
          </cell>
          <cell r="C18">
            <v>0.35305500000000006</v>
          </cell>
          <cell r="D18">
            <v>0.35305500000000006</v>
          </cell>
          <cell r="E18">
            <v>0.35305500000000006</v>
          </cell>
          <cell r="F18">
            <v>0.35305500000000006</v>
          </cell>
          <cell r="G18">
            <v>1.7652750000000004</v>
          </cell>
        </row>
        <row r="19">
          <cell r="A19" t="str">
            <v>3% Share Distribution Multiplier - Schools</v>
          </cell>
          <cell r="B19">
            <v>0.28999999999999998</v>
          </cell>
          <cell r="C19">
            <v>0.28999999999999998</v>
          </cell>
          <cell r="D19">
            <v>0.28999999999999998</v>
          </cell>
          <cell r="E19">
            <v>0.28999999999999998</v>
          </cell>
          <cell r="F19">
            <v>0.28999999999999998</v>
          </cell>
          <cell r="G19">
            <v>1.45</v>
          </cell>
        </row>
        <row r="20">
          <cell r="A20" t="str">
            <v>3% Share Distribution Multiplier - Cities</v>
          </cell>
          <cell r="B20">
            <v>0.100087</v>
          </cell>
          <cell r="C20">
            <v>0.100087</v>
          </cell>
          <cell r="D20">
            <v>0.100087</v>
          </cell>
          <cell r="E20">
            <v>0.100087</v>
          </cell>
          <cell r="F20">
            <v>0.100087</v>
          </cell>
          <cell r="G20">
            <v>0.50043499999999996</v>
          </cell>
        </row>
        <row r="21">
          <cell r="A21" t="str">
            <v>3% Share Distribution Multiplier - Cities, Towns, Villages</v>
          </cell>
          <cell r="B21">
            <v>0.25685799999999998</v>
          </cell>
          <cell r="C21">
            <v>0.25685799999999998</v>
          </cell>
          <cell r="D21">
            <v>0.25685799999999998</v>
          </cell>
          <cell r="E21">
            <v>0.25685799999999998</v>
          </cell>
          <cell r="F21">
            <v>0.25685799999999998</v>
          </cell>
          <cell r="G21">
            <v>1.2842899999999999</v>
          </cell>
        </row>
        <row r="22">
          <cell r="A22" t="str">
            <v>Calculated 3% Distribution - Erie County</v>
          </cell>
          <cell r="B22">
            <v>6522168.1900000004</v>
          </cell>
          <cell r="C22">
            <v>13496672.75</v>
          </cell>
          <cell r="D22">
            <v>13724158.630000001</v>
          </cell>
          <cell r="E22">
            <v>18626958.870000001</v>
          </cell>
          <cell r="F22">
            <v>7938191.54</v>
          </cell>
          <cell r="G22">
            <v>60308149.979999997</v>
          </cell>
        </row>
        <row r="23">
          <cell r="A23" t="str">
            <v>Calculated 3% Distribution - Schools</v>
          </cell>
          <cell r="B23">
            <v>5357320.46</v>
          </cell>
          <cell r="C23">
            <v>11086190.83</v>
          </cell>
          <cell r="D23">
            <v>11273048.119999999</v>
          </cell>
          <cell r="E23">
            <v>15300216.880000001</v>
          </cell>
          <cell r="F23">
            <v>6520444.5300000003</v>
          </cell>
          <cell r="G23">
            <v>49537220.82</v>
          </cell>
        </row>
        <row r="24">
          <cell r="A24" t="str">
            <v>Calculated 3% Distribution - Cities</v>
          </cell>
          <cell r="B24">
            <v>1848959.08</v>
          </cell>
          <cell r="C24">
            <v>3826150.28</v>
          </cell>
          <cell r="D24">
            <v>3890639.88</v>
          </cell>
          <cell r="E24">
            <v>5280526.93</v>
          </cell>
          <cell r="F24">
            <v>2250385.2799999998</v>
          </cell>
          <cell r="G24">
            <v>17096661.449999999</v>
          </cell>
        </row>
        <row r="25">
          <cell r="A25" t="str">
            <v>Calculated 3% Distribution - Cities, Towns, Villages</v>
          </cell>
          <cell r="B25">
            <v>4745071.1100000003</v>
          </cell>
          <cell r="C25">
            <v>9819230.3499999996</v>
          </cell>
          <cell r="D25">
            <v>9984733.0999999996</v>
          </cell>
          <cell r="E25">
            <v>13551665.890000001</v>
          </cell>
          <cell r="F25">
            <v>5775270.1399999997</v>
          </cell>
          <cell r="G25">
            <v>43875970.590000004</v>
          </cell>
        </row>
        <row r="26">
          <cell r="A26" t="str">
            <v>City of Buffalo School Distribution</v>
          </cell>
          <cell r="B26">
            <v>1771236</v>
          </cell>
          <cell r="C26">
            <v>3665313.75</v>
          </cell>
          <cell r="D26">
            <v>3727092.46</v>
          </cell>
          <cell r="E26">
            <v>5058554.03</v>
          </cell>
          <cell r="F26">
            <v>2155787.7999999998</v>
          </cell>
          <cell r="G26">
            <v>16377984.040000003</v>
          </cell>
        </row>
        <row r="27">
          <cell r="A27" t="str">
            <v>City of Buffalo City Distribution</v>
          </cell>
          <cell r="B27">
            <v>1640131.23</v>
          </cell>
          <cell r="C27">
            <v>3394011.59</v>
          </cell>
          <cell r="D27">
            <v>3451217.52</v>
          </cell>
          <cell r="E27">
            <v>4684125.9000000004</v>
          </cell>
          <cell r="F27">
            <v>1996218.94</v>
          </cell>
          <cell r="G27">
            <v>15165705.18</v>
          </cell>
        </row>
        <row r="28">
          <cell r="A28" t="str">
            <v>City of Buffalo City, Town, Village Distibution</v>
          </cell>
          <cell r="B28">
            <v>1349162.75</v>
          </cell>
          <cell r="C28">
            <v>2791894.91</v>
          </cell>
          <cell r="D28">
            <v>2838952.17</v>
          </cell>
          <cell r="E28">
            <v>3853135.68</v>
          </cell>
          <cell r="F28">
            <v>1642078.52</v>
          </cell>
          <cell r="G28">
            <v>12475224.029999999</v>
          </cell>
        </row>
        <row r="29">
          <cell r="A29" t="str">
            <v>Total to BFSA</v>
          </cell>
          <cell r="B29">
            <v>4760529.9800000004</v>
          </cell>
          <cell r="C29">
            <v>9851220.25</v>
          </cell>
          <cell r="D29">
            <v>10017262.15</v>
          </cell>
          <cell r="E29">
            <v>13595815.609999999</v>
          </cell>
          <cell r="F29">
            <v>5794085.2599999998</v>
          </cell>
          <cell r="G29">
            <v>44018913.25</v>
          </cell>
        </row>
        <row r="30">
          <cell r="A30" t="str">
            <v>Total to ECFSA</v>
          </cell>
          <cell r="B30">
            <v>17298387.84</v>
          </cell>
          <cell r="C30">
            <v>35789426</v>
          </cell>
          <cell r="D30">
            <v>36399830.840000004</v>
          </cell>
          <cell r="E30">
            <v>49403258.170000002</v>
          </cell>
          <cell r="F30">
            <v>21023213.359999999</v>
          </cell>
          <cell r="G30">
            <v>159914116.21000004</v>
          </cell>
        </row>
        <row r="31">
          <cell r="A31" t="str">
            <v>Net to Erie County</v>
          </cell>
          <cell r="B31">
            <v>7190820.6600000001</v>
          </cell>
          <cell r="C31">
            <v>14880351.210000008</v>
          </cell>
          <cell r="D31">
            <v>15131158.949999994</v>
          </cell>
          <cell r="E31">
            <v>20536594.090000004</v>
          </cell>
          <cell r="F31">
            <v>8752014.6799999978</v>
          </cell>
          <cell r="G31">
            <v>66490939.590000004</v>
          </cell>
        </row>
        <row r="32">
          <cell r="A32" t="str">
            <v>Total Distribution</v>
          </cell>
          <cell r="B32">
            <v>29249738.48</v>
          </cell>
          <cell r="C32">
            <v>60520997.460000008</v>
          </cell>
          <cell r="D32">
            <v>61548251.939999998</v>
          </cell>
          <cell r="E32">
            <v>83535667.870000005</v>
          </cell>
          <cell r="F32">
            <v>35569313.299999997</v>
          </cell>
          <cell r="G32">
            <v>270423969.05000001</v>
          </cell>
        </row>
        <row r="33">
          <cell r="A33" t="str">
            <v>Amounts Equal</v>
          </cell>
          <cell r="B33" t="b">
            <v>1</v>
          </cell>
          <cell r="C33" t="b">
            <v>1</v>
          </cell>
          <cell r="D33" t="b">
            <v>1</v>
          </cell>
          <cell r="E33" t="b">
            <v>1</v>
          </cell>
          <cell r="F33" t="b">
            <v>1</v>
          </cell>
          <cell r="G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School Distribution: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A36" t="str">
            <v>City of Buffalo Public Schools</v>
          </cell>
          <cell r="B36">
            <v>1771236</v>
          </cell>
          <cell r="C36">
            <v>3665313.75</v>
          </cell>
          <cell r="D36">
            <v>3727092.46</v>
          </cell>
          <cell r="E36">
            <v>5058554.03</v>
          </cell>
          <cell r="F36">
            <v>2155787.7999999998</v>
          </cell>
          <cell r="G36">
            <v>16377984.040000003</v>
          </cell>
        </row>
        <row r="37">
          <cell r="A37" t="str">
            <v>City of Lackawanna S.D.</v>
          </cell>
          <cell r="B37">
            <v>106806.49</v>
          </cell>
          <cell r="C37">
            <v>221020.41</v>
          </cell>
          <cell r="D37">
            <v>224745.71</v>
          </cell>
          <cell r="E37">
            <v>305033.56</v>
          </cell>
          <cell r="F37">
            <v>129995.17</v>
          </cell>
          <cell r="G37">
            <v>987601.34</v>
          </cell>
        </row>
        <row r="38">
          <cell r="A38" t="str">
            <v>City of Tonawanda School</v>
          </cell>
          <cell r="B38">
            <v>68156.56</v>
          </cell>
          <cell r="C38">
            <v>141040.03</v>
          </cell>
          <cell r="D38">
            <v>143417.26</v>
          </cell>
          <cell r="E38">
            <v>194651.45</v>
          </cell>
          <cell r="F38">
            <v>82953.98</v>
          </cell>
          <cell r="G38">
            <v>630219.28</v>
          </cell>
        </row>
        <row r="39">
          <cell r="A39" t="str">
            <v>Akron Central School Dist.</v>
          </cell>
          <cell r="B39">
            <v>46460.87</v>
          </cell>
          <cell r="C39">
            <v>96143.98</v>
          </cell>
          <cell r="D39">
            <v>97764.479999999996</v>
          </cell>
          <cell r="E39">
            <v>132689.74</v>
          </cell>
          <cell r="F39">
            <v>56547.97</v>
          </cell>
          <cell r="G39">
            <v>429607.04000000004</v>
          </cell>
        </row>
        <row r="40">
          <cell r="A40" t="str">
            <v>Alden Central School Dist.</v>
          </cell>
          <cell r="B40">
            <v>69296.11</v>
          </cell>
          <cell r="C40">
            <v>143398.17000000001</v>
          </cell>
          <cell r="D40">
            <v>145815.13</v>
          </cell>
          <cell r="E40">
            <v>197905.94</v>
          </cell>
          <cell r="F40">
            <v>84340.95</v>
          </cell>
          <cell r="G40">
            <v>640756.30000000005</v>
          </cell>
        </row>
        <row r="41">
          <cell r="A41" t="str">
            <v>Amherst Central School Dist.</v>
          </cell>
          <cell r="B41">
            <v>130043.31</v>
          </cell>
          <cell r="C41">
            <v>269105.62</v>
          </cell>
          <cell r="D41">
            <v>273641.37</v>
          </cell>
          <cell r="E41">
            <v>371396.65</v>
          </cell>
          <cell r="F41">
            <v>158276.93</v>
          </cell>
          <cell r="G41">
            <v>1202463.8800000001</v>
          </cell>
        </row>
        <row r="42">
          <cell r="A42" t="str">
            <v>Cheektowaga Central S.D.</v>
          </cell>
          <cell r="B42">
            <v>90846.85</v>
          </cell>
          <cell r="C42">
            <v>187994.27</v>
          </cell>
          <cell r="D42">
            <v>191162.9</v>
          </cell>
          <cell r="E42">
            <v>259453.69</v>
          </cell>
          <cell r="F42">
            <v>110570.54</v>
          </cell>
          <cell r="G42">
            <v>840028.25</v>
          </cell>
        </row>
        <row r="43">
          <cell r="A43" t="str">
            <v>Cheektowaga-Maryvale U.F.S.D.</v>
          </cell>
          <cell r="B43">
            <v>83376.41</v>
          </cell>
          <cell r="C43">
            <v>172535.28</v>
          </cell>
          <cell r="D43">
            <v>175443.35</v>
          </cell>
          <cell r="E43">
            <v>238118.5</v>
          </cell>
          <cell r="F43">
            <v>101478.21</v>
          </cell>
          <cell r="G43">
            <v>770951.75</v>
          </cell>
        </row>
        <row r="44">
          <cell r="A44" t="str">
            <v>Cheektowaga-Sloan U.F.S.D.</v>
          </cell>
          <cell r="B44">
            <v>60240.33</v>
          </cell>
          <cell r="C44">
            <v>124658.54</v>
          </cell>
          <cell r="D44">
            <v>126759.65</v>
          </cell>
          <cell r="E44">
            <v>172043.11</v>
          </cell>
          <cell r="F44">
            <v>73319.06</v>
          </cell>
          <cell r="G44">
            <v>557020.68999999994</v>
          </cell>
        </row>
        <row r="45">
          <cell r="A45" t="str">
            <v>Clarence Central School Dist.</v>
          </cell>
          <cell r="B45">
            <v>196522.47</v>
          </cell>
          <cell r="C45">
            <v>406674.46</v>
          </cell>
          <cell r="D45">
            <v>413528.94</v>
          </cell>
          <cell r="E45">
            <v>561257.46</v>
          </cell>
          <cell r="F45">
            <v>239189.3</v>
          </cell>
          <cell r="G45">
            <v>1817172.6300000001</v>
          </cell>
        </row>
        <row r="46">
          <cell r="A46" t="str">
            <v>Cleveland Hill U.F.S.D.</v>
          </cell>
          <cell r="B46">
            <v>56394.11</v>
          </cell>
          <cell r="C46">
            <v>116699.37</v>
          </cell>
          <cell r="D46">
            <v>118666.33</v>
          </cell>
          <cell r="E46">
            <v>161058.54</v>
          </cell>
          <cell r="F46">
            <v>68637.8</v>
          </cell>
          <cell r="G46">
            <v>521456.14999999997</v>
          </cell>
        </row>
        <row r="47">
          <cell r="A47" t="str">
            <v>Depew U.F.S.D.</v>
          </cell>
          <cell r="B47">
            <v>81556.77</v>
          </cell>
          <cell r="C47">
            <v>168769.81</v>
          </cell>
          <cell r="D47">
            <v>171614.42</v>
          </cell>
          <cell r="E47">
            <v>232921.72</v>
          </cell>
          <cell r="F47">
            <v>99263.51</v>
          </cell>
          <cell r="G47">
            <v>754126.23</v>
          </cell>
        </row>
        <row r="48">
          <cell r="A48" t="str">
            <v>East Aurora U.F.S.D.</v>
          </cell>
          <cell r="B48">
            <v>79677.88</v>
          </cell>
          <cell r="C48">
            <v>164881.72</v>
          </cell>
          <cell r="D48">
            <v>167660.79</v>
          </cell>
          <cell r="E48">
            <v>227555.71</v>
          </cell>
          <cell r="F48">
            <v>96976.68</v>
          </cell>
          <cell r="G48">
            <v>736752.78</v>
          </cell>
        </row>
        <row r="49">
          <cell r="A49" t="str">
            <v>Eden Central School Dist.</v>
          </cell>
          <cell r="B49">
            <v>58222.87</v>
          </cell>
          <cell r="C49">
            <v>120483.7</v>
          </cell>
          <cell r="D49">
            <v>122514.45</v>
          </cell>
          <cell r="E49">
            <v>166281.35</v>
          </cell>
          <cell r="F49">
            <v>70863.600000000006</v>
          </cell>
          <cell r="G49">
            <v>538365.97</v>
          </cell>
        </row>
        <row r="50">
          <cell r="A50" t="str">
            <v>Frontier Central School Dist.</v>
          </cell>
          <cell r="B50">
            <v>208872.91</v>
          </cell>
          <cell r="C50">
            <v>432231.92</v>
          </cell>
          <cell r="D50">
            <v>439517.18</v>
          </cell>
          <cell r="E50">
            <v>596529.71</v>
          </cell>
          <cell r="F50">
            <v>254221.15</v>
          </cell>
          <cell r="G50">
            <v>1931372.8699999999</v>
          </cell>
        </row>
        <row r="51">
          <cell r="A51" t="str">
            <v>Gowanda Central School Dist.</v>
          </cell>
          <cell r="B51">
            <v>27648.25</v>
          </cell>
          <cell r="C51">
            <v>57214.01</v>
          </cell>
          <cell r="D51">
            <v>58178.35</v>
          </cell>
          <cell r="E51">
            <v>78961.899999999994</v>
          </cell>
          <cell r="F51">
            <v>33650.94</v>
          </cell>
          <cell r="G51">
            <v>255653.45</v>
          </cell>
        </row>
        <row r="52">
          <cell r="A52" t="str">
            <v>Grand Island School Dist.</v>
          </cell>
          <cell r="B52">
            <v>127922.38</v>
          </cell>
          <cell r="C52">
            <v>264716.65000000002</v>
          </cell>
          <cell r="D52">
            <v>269178.44</v>
          </cell>
          <cell r="E52">
            <v>365339.38</v>
          </cell>
          <cell r="F52">
            <v>155695.51999999999</v>
          </cell>
          <cell r="G52">
            <v>1182852.3699999999</v>
          </cell>
        </row>
        <row r="53">
          <cell r="A53" t="str">
            <v>Hamburg Central School Dist.</v>
          </cell>
          <cell r="B53">
            <v>147165.29999999999</v>
          </cell>
          <cell r="C53">
            <v>304537.05</v>
          </cell>
          <cell r="D53">
            <v>309670.01</v>
          </cell>
          <cell r="E53">
            <v>420296.12</v>
          </cell>
          <cell r="F53">
            <v>179116.25</v>
          </cell>
          <cell r="G53">
            <v>1360784.73</v>
          </cell>
        </row>
        <row r="54">
          <cell r="A54" t="str">
            <v>Holland Central School Dist.</v>
          </cell>
          <cell r="B54">
            <v>35157.440000000002</v>
          </cell>
          <cell r="C54">
            <v>72753.17</v>
          </cell>
          <cell r="D54">
            <v>73979.42</v>
          </cell>
          <cell r="E54">
            <v>100407.74</v>
          </cell>
          <cell r="F54">
            <v>42790.44</v>
          </cell>
          <cell r="G54">
            <v>325088.21000000002</v>
          </cell>
        </row>
        <row r="55">
          <cell r="A55" t="str">
            <v>Iroquois Central School Dist.</v>
          </cell>
          <cell r="B55">
            <v>96540.51</v>
          </cell>
          <cell r="C55">
            <v>199776.45</v>
          </cell>
          <cell r="D55">
            <v>203143.67</v>
          </cell>
          <cell r="E55">
            <v>275714.46000000002</v>
          </cell>
          <cell r="F55">
            <v>117500.35</v>
          </cell>
          <cell r="G55">
            <v>892675.44000000006</v>
          </cell>
        </row>
        <row r="56">
          <cell r="A56" t="str">
            <v>Kenmore/Tonawanda U.F.S.D.</v>
          </cell>
          <cell r="B56">
            <v>311083.37</v>
          </cell>
          <cell r="C56">
            <v>643741.52</v>
          </cell>
          <cell r="D56">
            <v>654591.76</v>
          </cell>
          <cell r="E56">
            <v>888437.25</v>
          </cell>
          <cell r="F56">
            <v>378622.46</v>
          </cell>
          <cell r="G56">
            <v>2876476.36</v>
          </cell>
        </row>
        <row r="57">
          <cell r="A57" t="str">
            <v>Evans-Brant Central School Dist.</v>
          </cell>
          <cell r="B57">
            <v>100279.6</v>
          </cell>
          <cell r="C57">
            <v>207513.95</v>
          </cell>
          <cell r="D57">
            <v>211011.6</v>
          </cell>
          <cell r="E57">
            <v>286393.09999999998</v>
          </cell>
          <cell r="F57">
            <v>122051.24</v>
          </cell>
          <cell r="G57">
            <v>927249.49</v>
          </cell>
        </row>
        <row r="58">
          <cell r="A58" t="str">
            <v>Lancaster Central School Dist.</v>
          </cell>
          <cell r="B58">
            <v>243127.37</v>
          </cell>
          <cell r="C58">
            <v>503116.51</v>
          </cell>
          <cell r="D58">
            <v>511596.53</v>
          </cell>
          <cell r="E58">
            <v>694358.58</v>
          </cell>
          <cell r="F58">
            <v>295912.59000000003</v>
          </cell>
          <cell r="G58">
            <v>2248111.58</v>
          </cell>
        </row>
        <row r="59">
          <cell r="A59" t="str">
            <v>North Collins Central S.D.</v>
          </cell>
          <cell r="B59">
            <v>26618.55</v>
          </cell>
          <cell r="C59">
            <v>55083.199999999997</v>
          </cell>
          <cell r="D59">
            <v>56011.62</v>
          </cell>
          <cell r="E59">
            <v>76021.14</v>
          </cell>
          <cell r="F59">
            <v>32397.68</v>
          </cell>
          <cell r="G59">
            <v>246132.19</v>
          </cell>
        </row>
        <row r="60">
          <cell r="A60" t="str">
            <v>Orchard Park Central S.D.</v>
          </cell>
          <cell r="B60">
            <v>212627.96</v>
          </cell>
          <cell r="C60">
            <v>440002.46</v>
          </cell>
          <cell r="D60">
            <v>447418.68</v>
          </cell>
          <cell r="E60">
            <v>607253.92000000004</v>
          </cell>
          <cell r="F60">
            <v>258791.47</v>
          </cell>
          <cell r="G60">
            <v>1966094.49</v>
          </cell>
        </row>
        <row r="61">
          <cell r="A61" t="str">
            <v>Springville-Griffith Institution</v>
          </cell>
          <cell r="B61">
            <v>69632.05</v>
          </cell>
          <cell r="C61">
            <v>144093.34</v>
          </cell>
          <cell r="D61">
            <v>146522.03</v>
          </cell>
          <cell r="E61">
            <v>198865.37</v>
          </cell>
          <cell r="F61">
            <v>84749.82</v>
          </cell>
          <cell r="G61">
            <v>643862.6100000001</v>
          </cell>
        </row>
        <row r="62">
          <cell r="A62" t="str">
            <v>Sweethome C.S.D. of Amherst/Ton.</v>
          </cell>
          <cell r="B62">
            <v>141396.89000000001</v>
          </cell>
          <cell r="C62">
            <v>292600.17</v>
          </cell>
          <cell r="D62">
            <v>297531.94</v>
          </cell>
          <cell r="E62">
            <v>403821.86</v>
          </cell>
          <cell r="F62">
            <v>172095.47</v>
          </cell>
          <cell r="G62">
            <v>1307446.3299999998</v>
          </cell>
        </row>
        <row r="63">
          <cell r="A63" t="str">
            <v>West Seneca Central School Dist.</v>
          </cell>
          <cell r="B63">
            <v>281713.94</v>
          </cell>
          <cell r="C63">
            <v>582965.79</v>
          </cell>
          <cell r="D63">
            <v>592791.65</v>
          </cell>
          <cell r="E63">
            <v>804559.74</v>
          </cell>
          <cell r="F63">
            <v>342876.67</v>
          </cell>
          <cell r="G63">
            <v>2604907.79</v>
          </cell>
        </row>
        <row r="64">
          <cell r="A64" t="str">
            <v>Williamsville Central School</v>
          </cell>
          <cell r="B64">
            <v>422958.59</v>
          </cell>
          <cell r="C64">
            <v>875250.91</v>
          </cell>
          <cell r="D64">
            <v>890003.23</v>
          </cell>
          <cell r="E64">
            <v>1207946.81</v>
          </cell>
          <cell r="F64">
            <v>514786.83</v>
          </cell>
          <cell r="G64">
            <v>3910946.37</v>
          </cell>
        </row>
        <row r="65">
          <cell r="A65" t="str">
            <v>Yorkshire-Pioneer Central</v>
          </cell>
          <cell r="B65">
            <v>5738.32</v>
          </cell>
          <cell r="C65">
            <v>11874.62</v>
          </cell>
          <cell r="D65">
            <v>12074.77</v>
          </cell>
          <cell r="E65">
            <v>16388.349999999999</v>
          </cell>
          <cell r="F65">
            <v>6984.17</v>
          </cell>
          <cell r="G65">
            <v>53060.229999999996</v>
          </cell>
        </row>
        <row r="66">
          <cell r="A66" t="str">
            <v>Total School Distribution</v>
          </cell>
          <cell r="B66">
            <v>5357320.46</v>
          </cell>
          <cell r="C66">
            <v>11086190.83</v>
          </cell>
          <cell r="D66">
            <v>11273048.119999997</v>
          </cell>
          <cell r="E66">
            <v>15300216.880000001</v>
          </cell>
          <cell r="F66">
            <v>6520444.5499999989</v>
          </cell>
          <cell r="G66">
            <v>49537220.839999996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City Distribution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 t="str">
            <v>Buffalo (City)</v>
          </cell>
          <cell r="B69">
            <v>1640131.23</v>
          </cell>
          <cell r="C69">
            <v>3394011.59</v>
          </cell>
          <cell r="D69">
            <v>3451217.52</v>
          </cell>
          <cell r="E69">
            <v>4684125.9000000004</v>
          </cell>
          <cell r="F69">
            <v>1996218.94</v>
          </cell>
          <cell r="G69">
            <v>15165705.18</v>
          </cell>
        </row>
        <row r="70">
          <cell r="A70" t="str">
            <v>Buffalo (City\Town\Village)</v>
          </cell>
          <cell r="B70">
            <v>1349162.75</v>
          </cell>
          <cell r="C70">
            <v>2791894.91</v>
          </cell>
          <cell r="D70">
            <v>2838952.17</v>
          </cell>
          <cell r="E70">
            <v>3853135.68</v>
          </cell>
          <cell r="F70">
            <v>1642078.52</v>
          </cell>
          <cell r="G70">
            <v>12475224.029999999</v>
          </cell>
        </row>
        <row r="71">
          <cell r="A71" t="str">
            <v>Total Buffalo</v>
          </cell>
          <cell r="B71">
            <v>2989293.98</v>
          </cell>
          <cell r="C71">
            <v>6185906.5</v>
          </cell>
          <cell r="D71">
            <v>6290169.6899999995</v>
          </cell>
          <cell r="E71">
            <v>8537261.5800000001</v>
          </cell>
          <cell r="F71">
            <v>3638297.46</v>
          </cell>
          <cell r="G71">
            <v>27640929.210000001</v>
          </cell>
        </row>
        <row r="72">
          <cell r="A72" t="str">
            <v>Lackawanna (City)</v>
          </cell>
          <cell r="B72">
            <v>113863.3</v>
          </cell>
          <cell r="C72">
            <v>235623.45</v>
          </cell>
          <cell r="D72">
            <v>239594.87</v>
          </cell>
          <cell r="E72">
            <v>325187.44</v>
          </cell>
          <cell r="F72">
            <v>138584.1</v>
          </cell>
          <cell r="G72">
            <v>1052853.1600000001</v>
          </cell>
        </row>
        <row r="73">
          <cell r="A73" t="str">
            <v>Lackawanna (City\Town\Village)</v>
          </cell>
          <cell r="B73">
            <v>93663.32</v>
          </cell>
          <cell r="C73">
            <v>193822.53</v>
          </cell>
          <cell r="D73">
            <v>197089.4</v>
          </cell>
          <cell r="E73">
            <v>267497.36</v>
          </cell>
          <cell r="F73">
            <v>113998.5</v>
          </cell>
          <cell r="G73">
            <v>866071.11</v>
          </cell>
        </row>
        <row r="74">
          <cell r="A74" t="str">
            <v>Total Lackawanna</v>
          </cell>
          <cell r="B74">
            <v>207526.62</v>
          </cell>
          <cell r="C74">
            <v>429445.98</v>
          </cell>
          <cell r="D74">
            <v>436684.27</v>
          </cell>
          <cell r="E74">
            <v>592684.80000000005</v>
          </cell>
          <cell r="F74">
            <v>252582.6</v>
          </cell>
          <cell r="G74">
            <v>1918924.2700000003</v>
          </cell>
        </row>
        <row r="75">
          <cell r="A75" t="str">
            <v>Tonawanda (City)</v>
          </cell>
          <cell r="B75">
            <v>94964.55</v>
          </cell>
          <cell r="C75">
            <v>196515.24</v>
          </cell>
          <cell r="D75">
            <v>199827.49</v>
          </cell>
          <cell r="E75">
            <v>271213.59999999998</v>
          </cell>
          <cell r="F75">
            <v>115582.24</v>
          </cell>
          <cell r="G75">
            <v>878103.11999999988</v>
          </cell>
        </row>
        <row r="76">
          <cell r="A76" t="str">
            <v>Tonawanda (City\Town\Village)</v>
          </cell>
          <cell r="B76">
            <v>78117.3</v>
          </cell>
          <cell r="C76">
            <v>161652.32999999999</v>
          </cell>
          <cell r="D76">
            <v>164376.97</v>
          </cell>
          <cell r="E76">
            <v>223098.79</v>
          </cell>
          <cell r="F76">
            <v>95077.3</v>
          </cell>
          <cell r="G76">
            <v>722322.69000000006</v>
          </cell>
        </row>
        <row r="77">
          <cell r="A77" t="str">
            <v>Total Tonawanda</v>
          </cell>
          <cell r="B77">
            <v>173081.85</v>
          </cell>
          <cell r="C77">
            <v>358167.56999999995</v>
          </cell>
          <cell r="D77">
            <v>364204.45999999996</v>
          </cell>
          <cell r="E77">
            <v>494312.39</v>
          </cell>
          <cell r="F77">
            <v>210659.54</v>
          </cell>
          <cell r="G77">
            <v>1600425.81</v>
          </cell>
        </row>
        <row r="78">
          <cell r="A78" t="str">
            <v>Total City</v>
          </cell>
          <cell r="B78">
            <v>1848959.08</v>
          </cell>
          <cell r="C78">
            <v>3826150.2800000003</v>
          </cell>
          <cell r="D78">
            <v>3890639.88</v>
          </cell>
          <cell r="E78">
            <v>5280526.9400000004</v>
          </cell>
          <cell r="F78">
            <v>2250385.2800000003</v>
          </cell>
          <cell r="G78">
            <v>17096661.460000001</v>
          </cell>
        </row>
        <row r="79">
          <cell r="A79" t="str">
            <v>Total City/Town/Village</v>
          </cell>
          <cell r="B79">
            <v>1520943.37</v>
          </cell>
          <cell r="C79">
            <v>3147369.77</v>
          </cell>
          <cell r="D79">
            <v>3200418.54</v>
          </cell>
          <cell r="E79">
            <v>4343731.83</v>
          </cell>
          <cell r="F79">
            <v>1851154.32</v>
          </cell>
          <cell r="G79">
            <v>14063617.830000002</v>
          </cell>
        </row>
        <row r="80">
          <cell r="A80" t="str">
            <v>Total Distribution for Cities</v>
          </cell>
          <cell r="B80">
            <v>3369902.45</v>
          </cell>
          <cell r="C80">
            <v>6973520.0500000007</v>
          </cell>
          <cell r="D80">
            <v>7091058.4199999999</v>
          </cell>
          <cell r="E80">
            <v>9624258.7699999996</v>
          </cell>
          <cell r="F80">
            <v>4101539.6000000006</v>
          </cell>
          <cell r="G80">
            <v>31160279.290000003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A82" t="str">
            <v>Towns and Village Distribution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A83" t="str">
            <v>Town, Alden</v>
          </cell>
          <cell r="B83">
            <v>42096.3</v>
          </cell>
          <cell r="C83">
            <v>87112.15</v>
          </cell>
          <cell r="D83">
            <v>88580.42</v>
          </cell>
          <cell r="E83">
            <v>87765.9</v>
          </cell>
          <cell r="F83">
            <v>37402.92</v>
          </cell>
          <cell r="G83">
            <v>342957.69</v>
          </cell>
        </row>
        <row r="84">
          <cell r="A84" t="str">
            <v>Town, Amherst</v>
          </cell>
          <cell r="B84">
            <v>603803.76</v>
          </cell>
          <cell r="C84">
            <v>1249483.53</v>
          </cell>
          <cell r="D84">
            <v>1270543.52</v>
          </cell>
          <cell r="E84">
            <v>1876190.12</v>
          </cell>
          <cell r="F84">
            <v>799569.94</v>
          </cell>
          <cell r="G84">
            <v>5799590.8699999992</v>
          </cell>
        </row>
        <row r="85">
          <cell r="A85" t="str">
            <v>Town, Aurora</v>
          </cell>
          <cell r="B85">
            <v>43409.96</v>
          </cell>
          <cell r="C85">
            <v>89830.58</v>
          </cell>
          <cell r="D85">
            <v>91344.65</v>
          </cell>
          <cell r="E85">
            <v>174962.56</v>
          </cell>
          <cell r="F85">
            <v>74563.240000000005</v>
          </cell>
          <cell r="G85">
            <v>474110.99</v>
          </cell>
        </row>
        <row r="86">
          <cell r="A86" t="str">
            <v>Town, Boston</v>
          </cell>
          <cell r="B86">
            <v>41423.339999999997</v>
          </cell>
          <cell r="C86">
            <v>85719.53</v>
          </cell>
          <cell r="D86">
            <v>87164.34</v>
          </cell>
          <cell r="E86">
            <v>121624.77</v>
          </cell>
          <cell r="F86">
            <v>51832.44</v>
          </cell>
          <cell r="G86">
            <v>387764.42</v>
          </cell>
        </row>
        <row r="87">
          <cell r="A87" t="str">
            <v>Town, Brant</v>
          </cell>
          <cell r="B87">
            <v>16355.29</v>
          </cell>
          <cell r="C87">
            <v>33844.879999999997</v>
          </cell>
          <cell r="D87">
            <v>34415.360000000001</v>
          </cell>
          <cell r="E87">
            <v>25796.13</v>
          </cell>
          <cell r="F87">
            <v>10993.45</v>
          </cell>
          <cell r="G87">
            <v>121405.11</v>
          </cell>
        </row>
        <row r="88">
          <cell r="A88" t="str">
            <v>Town, Cheektowaga</v>
          </cell>
          <cell r="B88">
            <v>398330.84</v>
          </cell>
          <cell r="C88">
            <v>824287.37</v>
          </cell>
          <cell r="D88">
            <v>838180.73</v>
          </cell>
          <cell r="E88">
            <v>823333.83</v>
          </cell>
          <cell r="F88">
            <v>350877.54</v>
          </cell>
          <cell r="G88">
            <v>3235010.31</v>
          </cell>
        </row>
        <row r="89">
          <cell r="A89" t="str">
            <v>Town, Clarence</v>
          </cell>
          <cell r="B89">
            <v>158366.95000000001</v>
          </cell>
          <cell r="C89">
            <v>327717.25</v>
          </cell>
          <cell r="D89">
            <v>333240.90000000002</v>
          </cell>
          <cell r="E89">
            <v>746792.34</v>
          </cell>
          <cell r="F89">
            <v>318258.09999999998</v>
          </cell>
          <cell r="G89">
            <v>1884375.54</v>
          </cell>
        </row>
        <row r="90">
          <cell r="A90" t="str">
            <v>Town, Colden</v>
          </cell>
          <cell r="B90">
            <v>16857.439999999999</v>
          </cell>
          <cell r="C90">
            <v>34884</v>
          </cell>
          <cell r="D90">
            <v>35471.96</v>
          </cell>
          <cell r="E90">
            <v>57973.51</v>
          </cell>
          <cell r="F90">
            <v>24706.39</v>
          </cell>
          <cell r="G90">
            <v>169893.3</v>
          </cell>
        </row>
        <row r="91">
          <cell r="A91" t="str">
            <v>Town, Collins</v>
          </cell>
          <cell r="B91">
            <v>30812.59</v>
          </cell>
          <cell r="C91">
            <v>63762.17</v>
          </cell>
          <cell r="D91">
            <v>64836.86</v>
          </cell>
          <cell r="E91">
            <v>38620.06</v>
          </cell>
          <cell r="F91">
            <v>16458.59</v>
          </cell>
          <cell r="G91">
            <v>214490.27</v>
          </cell>
        </row>
        <row r="92">
          <cell r="A92" t="str">
            <v>Town, Concord</v>
          </cell>
          <cell r="B92">
            <v>26928.27</v>
          </cell>
          <cell r="C92">
            <v>55724.1</v>
          </cell>
          <cell r="D92">
            <v>56663.33</v>
          </cell>
          <cell r="E92">
            <v>73414.73</v>
          </cell>
          <cell r="F92">
            <v>31286.91</v>
          </cell>
          <cell r="G92">
            <v>244017.34</v>
          </cell>
        </row>
        <row r="93">
          <cell r="A93" t="str">
            <v>Town, Eden</v>
          </cell>
          <cell r="B93">
            <v>39693.71</v>
          </cell>
          <cell r="C93">
            <v>82140.320000000007</v>
          </cell>
          <cell r="D93">
            <v>83524.800000000003</v>
          </cell>
          <cell r="E93">
            <v>106619.01</v>
          </cell>
          <cell r="F93">
            <v>45437.49</v>
          </cell>
          <cell r="G93">
            <v>357415.33</v>
          </cell>
        </row>
        <row r="94">
          <cell r="A94" t="str">
            <v>Town, Elma</v>
          </cell>
          <cell r="B94">
            <v>58430.5</v>
          </cell>
          <cell r="C94">
            <v>120913.38</v>
          </cell>
          <cell r="D94">
            <v>122951.36</v>
          </cell>
          <cell r="E94">
            <v>258101.61</v>
          </cell>
          <cell r="F94">
            <v>109994.34</v>
          </cell>
          <cell r="G94">
            <v>670391.18999999994</v>
          </cell>
        </row>
        <row r="95">
          <cell r="A95" t="str">
            <v>Town, Evans</v>
          </cell>
          <cell r="B95">
            <v>77083.02</v>
          </cell>
          <cell r="C95">
            <v>159512.01999999999</v>
          </cell>
          <cell r="D95">
            <v>162200.59</v>
          </cell>
          <cell r="E95">
            <v>170755.69</v>
          </cell>
          <cell r="F95">
            <v>72770.399999999994</v>
          </cell>
          <cell r="G95">
            <v>642321.72000000009</v>
          </cell>
        </row>
        <row r="96">
          <cell r="A96" t="str">
            <v>Town, Grand Island</v>
          </cell>
          <cell r="B96">
            <v>105192.45</v>
          </cell>
          <cell r="C96">
            <v>217680.41</v>
          </cell>
          <cell r="D96">
            <v>221349.4</v>
          </cell>
          <cell r="E96">
            <v>341645.06</v>
          </cell>
          <cell r="F96">
            <v>145597.78</v>
          </cell>
          <cell r="G96">
            <v>1031465.1000000001</v>
          </cell>
        </row>
        <row r="97">
          <cell r="A97" t="str">
            <v>Town, Hamburg</v>
          </cell>
          <cell r="B97">
            <v>241626.65</v>
          </cell>
          <cell r="C97">
            <v>500011.01</v>
          </cell>
          <cell r="D97">
            <v>508438.69</v>
          </cell>
          <cell r="E97">
            <v>669357.25</v>
          </cell>
          <cell r="F97">
            <v>285257.84000000003</v>
          </cell>
          <cell r="G97">
            <v>2204691.44</v>
          </cell>
        </row>
        <row r="98">
          <cell r="A98" t="str">
            <v>Town, Holland</v>
          </cell>
          <cell r="B98">
            <v>17559.61</v>
          </cell>
          <cell r="C98">
            <v>36337.050000000003</v>
          </cell>
          <cell r="D98">
            <v>36949.51</v>
          </cell>
          <cell r="E98">
            <v>46974.7</v>
          </cell>
          <cell r="F98">
            <v>20019.060000000001</v>
          </cell>
          <cell r="G98">
            <v>157839.93</v>
          </cell>
        </row>
        <row r="99">
          <cell r="A99" t="str">
            <v>Town, Lancaster</v>
          </cell>
          <cell r="B99">
            <v>159769.32999999999</v>
          </cell>
          <cell r="C99">
            <v>330619.23</v>
          </cell>
          <cell r="D99">
            <v>336191.82</v>
          </cell>
          <cell r="E99">
            <v>471937.28000000003</v>
          </cell>
          <cell r="F99">
            <v>201124</v>
          </cell>
          <cell r="G99">
            <v>1499641.66</v>
          </cell>
        </row>
        <row r="100">
          <cell r="A100" t="str">
            <v>Town, Marilla</v>
          </cell>
          <cell r="B100">
            <v>27503.69</v>
          </cell>
          <cell r="C100">
            <v>56914.87</v>
          </cell>
          <cell r="D100">
            <v>57874.17</v>
          </cell>
          <cell r="E100">
            <v>88682.62</v>
          </cell>
          <cell r="F100">
            <v>37793.58</v>
          </cell>
          <cell r="G100">
            <v>268768.93</v>
          </cell>
        </row>
        <row r="101">
          <cell r="A101" t="str">
            <v>Town, Newstead</v>
          </cell>
          <cell r="B101">
            <v>33946.57</v>
          </cell>
          <cell r="C101">
            <v>70247.45</v>
          </cell>
          <cell r="D101">
            <v>71431.47</v>
          </cell>
          <cell r="E101">
            <v>93832.71</v>
          </cell>
          <cell r="F101">
            <v>39988.39</v>
          </cell>
          <cell r="G101">
            <v>309446.59000000003</v>
          </cell>
        </row>
        <row r="102">
          <cell r="A102" t="str">
            <v>Town, North Collins</v>
          </cell>
          <cell r="B102">
            <v>14169.16</v>
          </cell>
          <cell r="C102">
            <v>29320.99</v>
          </cell>
          <cell r="D102">
            <v>29815.19</v>
          </cell>
          <cell r="E102">
            <v>30572.95</v>
          </cell>
          <cell r="F102">
            <v>13029.18</v>
          </cell>
          <cell r="G102">
            <v>116907.47</v>
          </cell>
        </row>
        <row r="103">
          <cell r="A103" t="str">
            <v>Town, Orchard Park</v>
          </cell>
          <cell r="B103">
            <v>136211.54999999999</v>
          </cell>
          <cell r="C103">
            <v>281869.87</v>
          </cell>
          <cell r="D103">
            <v>286620.78000000003</v>
          </cell>
          <cell r="E103">
            <v>530418.94999999995</v>
          </cell>
          <cell r="F103">
            <v>226046.95</v>
          </cell>
          <cell r="G103">
            <v>1461168.0999999999</v>
          </cell>
        </row>
        <row r="104">
          <cell r="A104" t="str">
            <v>Town, Sardinia</v>
          </cell>
          <cell r="B104">
            <v>14327.53</v>
          </cell>
          <cell r="C104">
            <v>29648.720000000001</v>
          </cell>
          <cell r="D104">
            <v>30148.45</v>
          </cell>
          <cell r="E104">
            <v>44008.38</v>
          </cell>
          <cell r="F104">
            <v>18754.900000000001</v>
          </cell>
          <cell r="G104">
            <v>136887.97999999998</v>
          </cell>
        </row>
        <row r="105">
          <cell r="A105" t="str">
            <v>Town, Tonawanda</v>
          </cell>
          <cell r="B105">
            <v>318494.40000000002</v>
          </cell>
          <cell r="C105">
            <v>659077.56999999995</v>
          </cell>
          <cell r="D105">
            <v>670186.30000000005</v>
          </cell>
          <cell r="E105">
            <v>738559.35</v>
          </cell>
          <cell r="F105">
            <v>314749.48</v>
          </cell>
          <cell r="G105">
            <v>2701067.1</v>
          </cell>
        </row>
        <row r="106">
          <cell r="A106" t="str">
            <v>Town, Wales</v>
          </cell>
          <cell r="B106">
            <v>15515.04</v>
          </cell>
          <cell r="C106">
            <v>32106.09</v>
          </cell>
          <cell r="D106">
            <v>32647.25</v>
          </cell>
          <cell r="E106">
            <v>55293.25</v>
          </cell>
          <cell r="F106">
            <v>23564.15</v>
          </cell>
          <cell r="G106">
            <v>159125.78</v>
          </cell>
        </row>
        <row r="107">
          <cell r="A107" t="str">
            <v>Town, West Seneca</v>
          </cell>
          <cell r="B107">
            <v>230846.18</v>
          </cell>
          <cell r="C107">
            <v>477702.39</v>
          </cell>
          <cell r="D107">
            <v>485754.05</v>
          </cell>
          <cell r="E107">
            <v>575196.47</v>
          </cell>
          <cell r="F107">
            <v>245129.64</v>
          </cell>
          <cell r="G107">
            <v>2014628.73</v>
          </cell>
        </row>
        <row r="108">
          <cell r="A108" t="str">
            <v>Total Towns</v>
          </cell>
          <cell r="B108">
            <v>2868754.13</v>
          </cell>
          <cell r="C108">
            <v>5936466.9300000006</v>
          </cell>
          <cell r="D108">
            <v>6036525.8999999994</v>
          </cell>
          <cell r="E108">
            <v>8248429.2299999995</v>
          </cell>
          <cell r="F108">
            <v>3515206.7</v>
          </cell>
          <cell r="G108">
            <v>26605382.890000001</v>
          </cell>
        </row>
        <row r="109">
          <cell r="A109" t="str">
            <v>Alden - Town, Alden</v>
          </cell>
          <cell r="B109">
            <v>14000.49</v>
          </cell>
          <cell r="C109">
            <v>28971.96</v>
          </cell>
          <cell r="D109">
            <v>29460.28</v>
          </cell>
          <cell r="E109">
            <v>29189.38</v>
          </cell>
          <cell r="F109">
            <v>12439.55</v>
          </cell>
          <cell r="G109">
            <v>114061.66</v>
          </cell>
        </row>
        <row r="110">
          <cell r="A110" t="str">
            <v>Williamsville - Town, Amherst</v>
          </cell>
          <cell r="B110">
            <v>27980.9</v>
          </cell>
          <cell r="C110">
            <v>57902.38</v>
          </cell>
          <cell r="D110">
            <v>58878.32</v>
          </cell>
          <cell r="E110">
            <v>86944.62</v>
          </cell>
          <cell r="F110">
            <v>37052.910000000003</v>
          </cell>
          <cell r="G110">
            <v>268759.13</v>
          </cell>
        </row>
        <row r="111">
          <cell r="A111" t="str">
            <v>East Aurora - Town, Aurora</v>
          </cell>
          <cell r="B111">
            <v>27747.52</v>
          </cell>
          <cell r="C111">
            <v>57419.42</v>
          </cell>
          <cell r="D111">
            <v>58387.23</v>
          </cell>
          <cell r="E111">
            <v>111835.54</v>
          </cell>
          <cell r="F111">
            <v>47660.59</v>
          </cell>
          <cell r="G111">
            <v>303050.30000000005</v>
          </cell>
        </row>
        <row r="112">
          <cell r="A112" t="str">
            <v>Franham - Town, Brant</v>
          </cell>
          <cell r="B112">
            <v>1725.79</v>
          </cell>
          <cell r="C112">
            <v>3571.27</v>
          </cell>
          <cell r="D112">
            <v>3631.45</v>
          </cell>
          <cell r="E112">
            <v>2721.97</v>
          </cell>
          <cell r="F112">
            <v>1160.01</v>
          </cell>
          <cell r="G112">
            <v>12810.489999999998</v>
          </cell>
        </row>
        <row r="113">
          <cell r="A113" t="str">
            <v>Depew - Town, Cheektowaga</v>
          </cell>
          <cell r="B113">
            <v>46707.07</v>
          </cell>
          <cell r="C113">
            <v>96653.46</v>
          </cell>
          <cell r="D113">
            <v>98282.54</v>
          </cell>
          <cell r="E113">
            <v>96541.63</v>
          </cell>
          <cell r="F113">
            <v>41142.839999999997</v>
          </cell>
          <cell r="G113">
            <v>379327.54000000004</v>
          </cell>
        </row>
        <row r="114">
          <cell r="A114" t="str">
            <v>Sloan - Town, Cheektowaga</v>
          </cell>
          <cell r="B114">
            <v>10296.36</v>
          </cell>
          <cell r="C114">
            <v>21306.82</v>
          </cell>
          <cell r="D114">
            <v>21665.94</v>
          </cell>
          <cell r="E114">
            <v>21282.16</v>
          </cell>
          <cell r="F114">
            <v>9069.75</v>
          </cell>
          <cell r="G114">
            <v>83621.03</v>
          </cell>
        </row>
        <row r="115">
          <cell r="A115" t="str">
            <v>Williamsville - Town, Cheektowaga</v>
          </cell>
          <cell r="B115">
            <v>183.05</v>
          </cell>
          <cell r="C115">
            <v>378.79</v>
          </cell>
          <cell r="D115">
            <v>385.18</v>
          </cell>
          <cell r="E115">
            <v>378.36</v>
          </cell>
          <cell r="F115">
            <v>161.25</v>
          </cell>
          <cell r="G115">
            <v>1486.63</v>
          </cell>
        </row>
        <row r="116">
          <cell r="A116" t="str">
            <v>Gowanda - Town, Collins</v>
          </cell>
          <cell r="B116">
            <v>5313.43</v>
          </cell>
          <cell r="C116">
            <v>10995.36</v>
          </cell>
          <cell r="D116">
            <v>11180.7</v>
          </cell>
          <cell r="E116">
            <v>6659.78</v>
          </cell>
          <cell r="F116">
            <v>2838.18</v>
          </cell>
          <cell r="G116">
            <v>36987.450000000004</v>
          </cell>
        </row>
        <row r="117">
          <cell r="A117" t="str">
            <v>Springville - Town, Concord</v>
          </cell>
          <cell r="B117">
            <v>16926.88</v>
          </cell>
          <cell r="C117">
            <v>35027.71</v>
          </cell>
          <cell r="D117">
            <v>35618.1</v>
          </cell>
          <cell r="E117">
            <v>46147.89</v>
          </cell>
          <cell r="F117">
            <v>19666.7</v>
          </cell>
          <cell r="G117">
            <v>153387.28000000003</v>
          </cell>
        </row>
        <row r="118">
          <cell r="A118" t="str">
            <v>Angola - Town, Evans</v>
          </cell>
          <cell r="B118">
            <v>7364.21</v>
          </cell>
          <cell r="C118">
            <v>15239.17</v>
          </cell>
          <cell r="D118">
            <v>15496.02</v>
          </cell>
          <cell r="E118">
            <v>16313.34</v>
          </cell>
          <cell r="F118">
            <v>6952.21</v>
          </cell>
          <cell r="G118">
            <v>61364.950000000004</v>
          </cell>
        </row>
        <row r="119">
          <cell r="A119" t="str">
            <v>Blasdell - Town, Hamburg</v>
          </cell>
          <cell r="B119">
            <v>8834.39</v>
          </cell>
          <cell r="C119">
            <v>18281.47</v>
          </cell>
          <cell r="D119">
            <v>18589.61</v>
          </cell>
          <cell r="E119">
            <v>24473.13</v>
          </cell>
          <cell r="F119">
            <v>10429.64</v>
          </cell>
          <cell r="G119">
            <v>80608.240000000005</v>
          </cell>
        </row>
        <row r="120">
          <cell r="A120" t="str">
            <v>Hamburg - Town, Hamburg</v>
          </cell>
          <cell r="B120">
            <v>43503.71</v>
          </cell>
          <cell r="C120">
            <v>90024.56</v>
          </cell>
          <cell r="D120">
            <v>91541.91</v>
          </cell>
          <cell r="E120">
            <v>120514.53</v>
          </cell>
          <cell r="F120">
            <v>51359.3</v>
          </cell>
          <cell r="G120">
            <v>396944.00999999995</v>
          </cell>
        </row>
        <row r="121">
          <cell r="A121" t="str">
            <v>Depew - Town, Lancaster</v>
          </cell>
          <cell r="B121">
            <v>22025.26</v>
          </cell>
          <cell r="C121">
            <v>45578.06</v>
          </cell>
          <cell r="D121">
            <v>46346.28</v>
          </cell>
          <cell r="E121">
            <v>65059.7</v>
          </cell>
          <cell r="F121">
            <v>27726.28</v>
          </cell>
          <cell r="G121">
            <v>206735.58</v>
          </cell>
        </row>
        <row r="122">
          <cell r="A122" t="str">
            <v>Lancaster - Town, Lancaster</v>
          </cell>
          <cell r="B122">
            <v>33009.919999999998</v>
          </cell>
          <cell r="C122">
            <v>68309.2</v>
          </cell>
          <cell r="D122">
            <v>69460.55</v>
          </cell>
          <cell r="E122">
            <v>97506.9</v>
          </cell>
          <cell r="F122">
            <v>41554.21</v>
          </cell>
          <cell r="G122">
            <v>309840.77999999997</v>
          </cell>
        </row>
        <row r="123">
          <cell r="A123" t="str">
            <v>Akron - Town, Newstead</v>
          </cell>
          <cell r="B123">
            <v>10600.43</v>
          </cell>
          <cell r="C123">
            <v>21936.05</v>
          </cell>
          <cell r="D123">
            <v>22305.77</v>
          </cell>
          <cell r="E123">
            <v>29300.98</v>
          </cell>
          <cell r="F123">
            <v>12487.1</v>
          </cell>
          <cell r="G123">
            <v>96630.33</v>
          </cell>
        </row>
        <row r="124">
          <cell r="A124" t="str">
            <v>North Collins - Town, North Collins</v>
          </cell>
          <cell r="B124">
            <v>4020.35</v>
          </cell>
          <cell r="C124">
            <v>8319.5300000000007</v>
          </cell>
          <cell r="D124">
            <v>8459.76</v>
          </cell>
          <cell r="E124">
            <v>8674.76</v>
          </cell>
          <cell r="F124">
            <v>3696.89</v>
          </cell>
          <cell r="G124">
            <v>33171.29</v>
          </cell>
        </row>
        <row r="125">
          <cell r="A125" t="str">
            <v>Orchard Park - Town, Orchard Park</v>
          </cell>
          <cell r="B125">
            <v>13796.39</v>
          </cell>
          <cell r="C125">
            <v>28549.61</v>
          </cell>
          <cell r="D125">
            <v>29030.81</v>
          </cell>
          <cell r="E125">
            <v>53724.28</v>
          </cell>
          <cell r="F125">
            <v>22895.51</v>
          </cell>
          <cell r="G125">
            <v>147996.6</v>
          </cell>
        </row>
        <row r="126">
          <cell r="A126" t="str">
            <v>Kenmore - Town, Tonawanda</v>
          </cell>
          <cell r="B126">
            <v>61337.43</v>
          </cell>
          <cell r="C126">
            <v>126928.83</v>
          </cell>
          <cell r="D126">
            <v>129068.21</v>
          </cell>
          <cell r="E126">
            <v>142235.87</v>
          </cell>
          <cell r="F126">
            <v>60616.21</v>
          </cell>
          <cell r="G126">
            <v>520186.55000000005</v>
          </cell>
        </row>
        <row r="127">
          <cell r="A127" t="str">
            <v>Total Village</v>
          </cell>
          <cell r="B127">
            <v>355373.58</v>
          </cell>
          <cell r="C127">
            <v>735393.65</v>
          </cell>
          <cell r="D127">
            <v>747788.66</v>
          </cell>
          <cell r="E127">
            <v>959504.82</v>
          </cell>
          <cell r="F127">
            <v>408909.13</v>
          </cell>
          <cell r="G127">
            <v>3206969.84</v>
          </cell>
        </row>
        <row r="128">
          <cell r="A128" t="str">
            <v>Total Towns and Villages</v>
          </cell>
          <cell r="B128">
            <v>3224127.71</v>
          </cell>
          <cell r="C128">
            <v>6671860.580000001</v>
          </cell>
          <cell r="D128">
            <v>6784314.5599999996</v>
          </cell>
          <cell r="E128">
            <v>9207934.0499999989</v>
          </cell>
          <cell r="F128">
            <v>3924115.83</v>
          </cell>
          <cell r="G128">
            <v>29812352.729999997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ABA97-77F2-4893-9695-676705B0094F}">
  <dimension ref="A1:G77"/>
  <sheetViews>
    <sheetView tabSelected="1" workbookViewId="0">
      <selection activeCell="J15" sqref="J15"/>
    </sheetView>
  </sheetViews>
  <sheetFormatPr defaultRowHeight="15" x14ac:dyDescent="0.25"/>
  <cols>
    <col min="1" max="1" width="27.140625" customWidth="1"/>
    <col min="2" max="2" width="28.140625" customWidth="1"/>
    <col min="3" max="3" width="25.28515625" customWidth="1"/>
    <col min="4" max="4" width="21.7109375" customWidth="1"/>
    <col min="5" max="5" width="25.42578125" customWidth="1"/>
    <col min="6" max="6" width="30.85546875" customWidth="1"/>
    <col min="7" max="7" width="29.710937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 s="1">
        <f>VLOOKUP(A2,[1]WS!A:G,7,FALSE)</f>
        <v>16377984.040000003</v>
      </c>
      <c r="C2" s="2">
        <f>($B2*-0.1)</f>
        <v>-1637798.4040000003</v>
      </c>
      <c r="D2" s="2">
        <f>($B2*-0.2)</f>
        <v>-3275596.8080000007</v>
      </c>
      <c r="E2" s="2">
        <f>($B2*-0.3)</f>
        <v>-4913395.2120000003</v>
      </c>
      <c r="F2" s="2">
        <f>($B2*-0.4)</f>
        <v>-6551193.6160000013</v>
      </c>
      <c r="G2" s="2">
        <f>($B2*-0.5)</f>
        <v>-8188992.0200000014</v>
      </c>
    </row>
    <row r="3" spans="1:7" x14ac:dyDescent="0.25">
      <c r="A3" t="s">
        <v>8</v>
      </c>
      <c r="B3" s="1">
        <f>VLOOKUP(A3,[1]WS!A:G,7,FALSE)</f>
        <v>987601.34</v>
      </c>
      <c r="C3" s="2">
        <f t="shared" ref="C3:C66" si="0">($B3*-0.1)</f>
        <v>-98760.134000000005</v>
      </c>
      <c r="D3" s="2">
        <f t="shared" ref="D3:D66" si="1">($B3*-0.2)</f>
        <v>-197520.26800000001</v>
      </c>
      <c r="E3" s="2">
        <f t="shared" ref="E3:E66" si="2">($B3*-0.3)</f>
        <v>-296280.402</v>
      </c>
      <c r="F3" s="2">
        <f t="shared" ref="F3:F66" si="3">($B3*-0.4)</f>
        <v>-395040.53600000002</v>
      </c>
      <c r="G3" s="2">
        <f t="shared" ref="G3:G66" si="4">($B3*-0.5)</f>
        <v>-493800.67</v>
      </c>
    </row>
    <row r="4" spans="1:7" x14ac:dyDescent="0.25">
      <c r="A4" t="s">
        <v>9</v>
      </c>
      <c r="B4" s="1">
        <f>VLOOKUP(A4,[1]WS!A:G,7,FALSE)</f>
        <v>630219.28</v>
      </c>
      <c r="C4" s="2">
        <f t="shared" si="0"/>
        <v>-63021.928000000007</v>
      </c>
      <c r="D4" s="2">
        <f t="shared" si="1"/>
        <v>-126043.85600000001</v>
      </c>
      <c r="E4" s="2">
        <f t="shared" si="2"/>
        <v>-189065.78400000001</v>
      </c>
      <c r="F4" s="2">
        <f t="shared" si="3"/>
        <v>-252087.71200000003</v>
      </c>
      <c r="G4" s="2">
        <f t="shared" si="4"/>
        <v>-315109.64</v>
      </c>
    </row>
    <row r="5" spans="1:7" x14ac:dyDescent="0.25">
      <c r="A5" t="s">
        <v>10</v>
      </c>
      <c r="B5" s="1">
        <f>VLOOKUP(A5,[1]WS!A:G,7,FALSE)</f>
        <v>429607.04000000004</v>
      </c>
      <c r="C5" s="2">
        <f t="shared" si="0"/>
        <v>-42960.704000000005</v>
      </c>
      <c r="D5" s="2">
        <f t="shared" si="1"/>
        <v>-85921.40800000001</v>
      </c>
      <c r="E5" s="2">
        <f t="shared" si="2"/>
        <v>-128882.11200000001</v>
      </c>
      <c r="F5" s="2">
        <f t="shared" si="3"/>
        <v>-171842.81600000002</v>
      </c>
      <c r="G5" s="2">
        <f t="shared" si="4"/>
        <v>-214803.52000000002</v>
      </c>
    </row>
    <row r="6" spans="1:7" x14ac:dyDescent="0.25">
      <c r="A6" t="s">
        <v>11</v>
      </c>
      <c r="B6" s="1">
        <f>VLOOKUP(A6,[1]WS!A:G,7,FALSE)</f>
        <v>640756.30000000005</v>
      </c>
      <c r="C6" s="2">
        <f t="shared" si="0"/>
        <v>-64075.630000000005</v>
      </c>
      <c r="D6" s="2">
        <f t="shared" si="1"/>
        <v>-128151.26000000001</v>
      </c>
      <c r="E6" s="2">
        <f t="shared" si="2"/>
        <v>-192226.89</v>
      </c>
      <c r="F6" s="2">
        <f t="shared" si="3"/>
        <v>-256302.52000000002</v>
      </c>
      <c r="G6" s="2">
        <f t="shared" si="4"/>
        <v>-320378.15000000002</v>
      </c>
    </row>
    <row r="7" spans="1:7" x14ac:dyDescent="0.25">
      <c r="A7" t="s">
        <v>12</v>
      </c>
      <c r="B7" s="1">
        <f>VLOOKUP(A7,[1]WS!A:G,7,FALSE)</f>
        <v>1202463.8800000001</v>
      </c>
      <c r="C7" s="2">
        <f t="shared" si="0"/>
        <v>-120246.38800000002</v>
      </c>
      <c r="D7" s="2">
        <f t="shared" si="1"/>
        <v>-240492.77600000004</v>
      </c>
      <c r="E7" s="2">
        <f t="shared" si="2"/>
        <v>-360739.16400000005</v>
      </c>
      <c r="F7" s="2">
        <f t="shared" si="3"/>
        <v>-480985.55200000008</v>
      </c>
      <c r="G7" s="2">
        <f t="shared" si="4"/>
        <v>-601231.94000000006</v>
      </c>
    </row>
    <row r="8" spans="1:7" x14ac:dyDescent="0.25">
      <c r="A8" t="s">
        <v>13</v>
      </c>
      <c r="B8" s="1">
        <f>VLOOKUP(A8,[1]WS!A:G,7,FALSE)</f>
        <v>840028.25</v>
      </c>
      <c r="C8" s="2">
        <f t="shared" si="0"/>
        <v>-84002.825000000012</v>
      </c>
      <c r="D8" s="2">
        <f t="shared" si="1"/>
        <v>-168005.65000000002</v>
      </c>
      <c r="E8" s="2">
        <f t="shared" si="2"/>
        <v>-252008.47499999998</v>
      </c>
      <c r="F8" s="2">
        <f t="shared" si="3"/>
        <v>-336011.30000000005</v>
      </c>
      <c r="G8" s="2">
        <f t="shared" si="4"/>
        <v>-420014.125</v>
      </c>
    </row>
    <row r="9" spans="1:7" x14ac:dyDescent="0.25">
      <c r="A9" t="s">
        <v>14</v>
      </c>
      <c r="B9" s="1">
        <f>VLOOKUP(A9,[1]WS!A:G,7,FALSE)</f>
        <v>770951.75</v>
      </c>
      <c r="C9" s="2">
        <f t="shared" si="0"/>
        <v>-77095.175000000003</v>
      </c>
      <c r="D9" s="2">
        <f t="shared" si="1"/>
        <v>-154190.35</v>
      </c>
      <c r="E9" s="2">
        <f t="shared" si="2"/>
        <v>-231285.52499999999</v>
      </c>
      <c r="F9" s="2">
        <f t="shared" si="3"/>
        <v>-308380.7</v>
      </c>
      <c r="G9" s="2">
        <f t="shared" si="4"/>
        <v>-385475.875</v>
      </c>
    </row>
    <row r="10" spans="1:7" x14ac:dyDescent="0.25">
      <c r="A10" t="s">
        <v>15</v>
      </c>
      <c r="B10" s="1">
        <f>VLOOKUP(A10,[1]WS!A:G,7,FALSE)</f>
        <v>557020.68999999994</v>
      </c>
      <c r="C10" s="2">
        <f t="shared" si="0"/>
        <v>-55702.068999999996</v>
      </c>
      <c r="D10" s="2">
        <f t="shared" si="1"/>
        <v>-111404.13799999999</v>
      </c>
      <c r="E10" s="2">
        <f t="shared" si="2"/>
        <v>-167106.20699999997</v>
      </c>
      <c r="F10" s="2">
        <f t="shared" si="3"/>
        <v>-222808.27599999998</v>
      </c>
      <c r="G10" s="2">
        <f t="shared" si="4"/>
        <v>-278510.34499999997</v>
      </c>
    </row>
    <row r="11" spans="1:7" x14ac:dyDescent="0.25">
      <c r="A11" t="s">
        <v>16</v>
      </c>
      <c r="B11" s="1">
        <f>VLOOKUP(A11,[1]WS!A:G,7,FALSE)</f>
        <v>1817172.6300000001</v>
      </c>
      <c r="C11" s="2">
        <f t="shared" si="0"/>
        <v>-181717.26300000004</v>
      </c>
      <c r="D11" s="2">
        <f t="shared" si="1"/>
        <v>-363434.52600000007</v>
      </c>
      <c r="E11" s="2">
        <f t="shared" si="2"/>
        <v>-545151.78899999999</v>
      </c>
      <c r="F11" s="2">
        <f t="shared" si="3"/>
        <v>-726869.05200000014</v>
      </c>
      <c r="G11" s="2">
        <f t="shared" si="4"/>
        <v>-908586.31500000006</v>
      </c>
    </row>
    <row r="12" spans="1:7" x14ac:dyDescent="0.25">
      <c r="A12" t="s">
        <v>17</v>
      </c>
      <c r="B12" s="1">
        <f>VLOOKUP(A12,[1]WS!A:G,7,FALSE)</f>
        <v>521456.14999999997</v>
      </c>
      <c r="C12" s="2">
        <f t="shared" si="0"/>
        <v>-52145.614999999998</v>
      </c>
      <c r="D12" s="2">
        <f t="shared" si="1"/>
        <v>-104291.23</v>
      </c>
      <c r="E12" s="2">
        <f t="shared" si="2"/>
        <v>-156436.84499999997</v>
      </c>
      <c r="F12" s="2">
        <f t="shared" si="3"/>
        <v>-208582.46</v>
      </c>
      <c r="G12" s="2">
        <f t="shared" si="4"/>
        <v>-260728.07499999998</v>
      </c>
    </row>
    <row r="13" spans="1:7" x14ac:dyDescent="0.25">
      <c r="A13" t="s">
        <v>18</v>
      </c>
      <c r="B13" s="1">
        <f>VLOOKUP(A13,[1]WS!A:G,7,FALSE)</f>
        <v>754126.23</v>
      </c>
      <c r="C13" s="2">
        <f t="shared" si="0"/>
        <v>-75412.623000000007</v>
      </c>
      <c r="D13" s="2">
        <f t="shared" si="1"/>
        <v>-150825.24600000001</v>
      </c>
      <c r="E13" s="2">
        <f t="shared" si="2"/>
        <v>-226237.86899999998</v>
      </c>
      <c r="F13" s="2">
        <f t="shared" si="3"/>
        <v>-301650.49200000003</v>
      </c>
      <c r="G13" s="2">
        <f t="shared" si="4"/>
        <v>-377063.11499999999</v>
      </c>
    </row>
    <row r="14" spans="1:7" x14ac:dyDescent="0.25">
      <c r="A14" t="s">
        <v>19</v>
      </c>
      <c r="B14" s="1">
        <f>VLOOKUP(A14,[1]WS!A:G,7,FALSE)</f>
        <v>736752.78</v>
      </c>
      <c r="C14" s="2">
        <f t="shared" si="0"/>
        <v>-73675.278000000006</v>
      </c>
      <c r="D14" s="2">
        <f t="shared" si="1"/>
        <v>-147350.55600000001</v>
      </c>
      <c r="E14" s="2">
        <f t="shared" si="2"/>
        <v>-221025.834</v>
      </c>
      <c r="F14" s="2">
        <f t="shared" si="3"/>
        <v>-294701.11200000002</v>
      </c>
      <c r="G14" s="2">
        <f t="shared" si="4"/>
        <v>-368376.39</v>
      </c>
    </row>
    <row r="15" spans="1:7" x14ac:dyDescent="0.25">
      <c r="A15" t="s">
        <v>20</v>
      </c>
      <c r="B15" s="1">
        <f>VLOOKUP(A15,[1]WS!A:G,7,FALSE)</f>
        <v>538365.97</v>
      </c>
      <c r="C15" s="2">
        <f t="shared" si="0"/>
        <v>-53836.597000000002</v>
      </c>
      <c r="D15" s="2">
        <f t="shared" si="1"/>
        <v>-107673.194</v>
      </c>
      <c r="E15" s="2">
        <f t="shared" si="2"/>
        <v>-161509.791</v>
      </c>
      <c r="F15" s="2">
        <f t="shared" si="3"/>
        <v>-215346.38800000001</v>
      </c>
      <c r="G15" s="2">
        <f t="shared" si="4"/>
        <v>-269182.98499999999</v>
      </c>
    </row>
    <row r="16" spans="1:7" x14ac:dyDescent="0.25">
      <c r="A16" t="s">
        <v>21</v>
      </c>
      <c r="B16" s="1">
        <f>VLOOKUP(A16,[1]WS!A:G,7,FALSE)</f>
        <v>1931372.8699999999</v>
      </c>
      <c r="C16" s="2">
        <f t="shared" si="0"/>
        <v>-193137.28700000001</v>
      </c>
      <c r="D16" s="2">
        <f t="shared" si="1"/>
        <v>-386274.57400000002</v>
      </c>
      <c r="E16" s="2">
        <f t="shared" si="2"/>
        <v>-579411.86099999992</v>
      </c>
      <c r="F16" s="2">
        <f t="shared" si="3"/>
        <v>-772549.14800000004</v>
      </c>
      <c r="G16" s="2">
        <f t="shared" si="4"/>
        <v>-965686.43499999994</v>
      </c>
    </row>
    <row r="17" spans="1:7" x14ac:dyDescent="0.25">
      <c r="A17" t="s">
        <v>22</v>
      </c>
      <c r="B17" s="1">
        <f>VLOOKUP(A17,[1]WS!A:G,7,FALSE)</f>
        <v>255653.45</v>
      </c>
      <c r="C17" s="2">
        <f t="shared" si="0"/>
        <v>-25565.345000000001</v>
      </c>
      <c r="D17" s="2">
        <f t="shared" si="1"/>
        <v>-51130.69</v>
      </c>
      <c r="E17" s="2">
        <f t="shared" si="2"/>
        <v>-76696.035000000003</v>
      </c>
      <c r="F17" s="2">
        <f t="shared" si="3"/>
        <v>-102261.38</v>
      </c>
      <c r="G17" s="2">
        <f t="shared" si="4"/>
        <v>-127826.72500000001</v>
      </c>
    </row>
    <row r="18" spans="1:7" x14ac:dyDescent="0.25">
      <c r="A18" t="s">
        <v>23</v>
      </c>
      <c r="B18" s="1">
        <f>VLOOKUP(A18,[1]WS!A:G,7,FALSE)</f>
        <v>1182852.3699999999</v>
      </c>
      <c r="C18" s="2">
        <f t="shared" si="0"/>
        <v>-118285.23699999999</v>
      </c>
      <c r="D18" s="2">
        <f t="shared" si="1"/>
        <v>-236570.47399999999</v>
      </c>
      <c r="E18" s="2">
        <f t="shared" si="2"/>
        <v>-354855.71099999995</v>
      </c>
      <c r="F18" s="2">
        <f t="shared" si="3"/>
        <v>-473140.94799999997</v>
      </c>
      <c r="G18" s="2">
        <f t="shared" si="4"/>
        <v>-591426.18499999994</v>
      </c>
    </row>
    <row r="19" spans="1:7" x14ac:dyDescent="0.25">
      <c r="A19" t="s">
        <v>24</v>
      </c>
      <c r="B19" s="1">
        <f>VLOOKUP(A19,[1]WS!A:G,7,FALSE)</f>
        <v>1360784.73</v>
      </c>
      <c r="C19" s="2">
        <f t="shared" si="0"/>
        <v>-136078.473</v>
      </c>
      <c r="D19" s="2">
        <f t="shared" si="1"/>
        <v>-272156.946</v>
      </c>
      <c r="E19" s="2">
        <f t="shared" si="2"/>
        <v>-408235.41899999999</v>
      </c>
      <c r="F19" s="2">
        <f t="shared" si="3"/>
        <v>-544313.89199999999</v>
      </c>
      <c r="G19" s="2">
        <f t="shared" si="4"/>
        <v>-680392.36499999999</v>
      </c>
    </row>
    <row r="20" spans="1:7" x14ac:dyDescent="0.25">
      <c r="A20" t="s">
        <v>25</v>
      </c>
      <c r="B20" s="1">
        <f>VLOOKUP(A20,[1]WS!A:G,7,FALSE)</f>
        <v>325088.21000000002</v>
      </c>
      <c r="C20" s="2">
        <f t="shared" si="0"/>
        <v>-32508.821000000004</v>
      </c>
      <c r="D20" s="2">
        <f t="shared" si="1"/>
        <v>-65017.642000000007</v>
      </c>
      <c r="E20" s="2">
        <f t="shared" si="2"/>
        <v>-97526.463000000003</v>
      </c>
      <c r="F20" s="2">
        <f t="shared" si="3"/>
        <v>-130035.28400000001</v>
      </c>
      <c r="G20" s="2">
        <f t="shared" si="4"/>
        <v>-162544.10500000001</v>
      </c>
    </row>
    <row r="21" spans="1:7" x14ac:dyDescent="0.25">
      <c r="A21" t="s">
        <v>26</v>
      </c>
      <c r="B21" s="1">
        <f>VLOOKUP(A21,[1]WS!A:G,7,FALSE)</f>
        <v>892675.44000000006</v>
      </c>
      <c r="C21" s="2">
        <f t="shared" si="0"/>
        <v>-89267.544000000009</v>
      </c>
      <c r="D21" s="2">
        <f t="shared" si="1"/>
        <v>-178535.08800000002</v>
      </c>
      <c r="E21" s="2">
        <f t="shared" si="2"/>
        <v>-267802.63199999998</v>
      </c>
      <c r="F21" s="2">
        <f t="shared" si="3"/>
        <v>-357070.17600000004</v>
      </c>
      <c r="G21" s="2">
        <f t="shared" si="4"/>
        <v>-446337.72000000003</v>
      </c>
    </row>
    <row r="22" spans="1:7" x14ac:dyDescent="0.25">
      <c r="A22" t="s">
        <v>27</v>
      </c>
      <c r="B22" s="1">
        <f>VLOOKUP(A22,[1]WS!A:G,7,FALSE)</f>
        <v>2876476.36</v>
      </c>
      <c r="C22" s="2">
        <f t="shared" si="0"/>
        <v>-287647.636</v>
      </c>
      <c r="D22" s="2">
        <f t="shared" si="1"/>
        <v>-575295.272</v>
      </c>
      <c r="E22" s="2">
        <f t="shared" si="2"/>
        <v>-862942.90799999994</v>
      </c>
      <c r="F22" s="2">
        <f t="shared" si="3"/>
        <v>-1150590.544</v>
      </c>
      <c r="G22" s="2">
        <f t="shared" si="4"/>
        <v>-1438238.18</v>
      </c>
    </row>
    <row r="23" spans="1:7" x14ac:dyDescent="0.25">
      <c r="A23" t="s">
        <v>28</v>
      </c>
      <c r="B23" s="1">
        <f>VLOOKUP(A23,[1]WS!A:G,7,FALSE)</f>
        <v>927249.49</v>
      </c>
      <c r="C23" s="2">
        <f t="shared" si="0"/>
        <v>-92724.949000000008</v>
      </c>
      <c r="D23" s="2">
        <f t="shared" si="1"/>
        <v>-185449.89800000002</v>
      </c>
      <c r="E23" s="2">
        <f t="shared" si="2"/>
        <v>-278174.84700000001</v>
      </c>
      <c r="F23" s="2">
        <f t="shared" si="3"/>
        <v>-370899.79600000003</v>
      </c>
      <c r="G23" s="2">
        <f t="shared" si="4"/>
        <v>-463624.745</v>
      </c>
    </row>
    <row r="24" spans="1:7" x14ac:dyDescent="0.25">
      <c r="A24" t="s">
        <v>29</v>
      </c>
      <c r="B24" s="1">
        <f>VLOOKUP(A24,[1]WS!A:G,7,FALSE)</f>
        <v>2248111.58</v>
      </c>
      <c r="C24" s="2">
        <f t="shared" si="0"/>
        <v>-224811.15800000002</v>
      </c>
      <c r="D24" s="2">
        <f t="shared" si="1"/>
        <v>-449622.31600000005</v>
      </c>
      <c r="E24" s="2">
        <f t="shared" si="2"/>
        <v>-674433.47400000005</v>
      </c>
      <c r="F24" s="2">
        <f t="shared" si="3"/>
        <v>-899244.6320000001</v>
      </c>
      <c r="G24" s="2">
        <f t="shared" si="4"/>
        <v>-1124055.79</v>
      </c>
    </row>
    <row r="25" spans="1:7" x14ac:dyDescent="0.25">
      <c r="A25" t="s">
        <v>30</v>
      </c>
      <c r="B25" s="1">
        <f>VLOOKUP(A25,[1]WS!A:G,7,FALSE)</f>
        <v>246132.19</v>
      </c>
      <c r="C25" s="2">
        <f t="shared" si="0"/>
        <v>-24613.219000000001</v>
      </c>
      <c r="D25" s="2">
        <f t="shared" si="1"/>
        <v>-49226.438000000002</v>
      </c>
      <c r="E25" s="2">
        <f t="shared" si="2"/>
        <v>-73839.656999999992</v>
      </c>
      <c r="F25" s="2">
        <f t="shared" si="3"/>
        <v>-98452.876000000004</v>
      </c>
      <c r="G25" s="2">
        <f t="shared" si="4"/>
        <v>-123066.095</v>
      </c>
    </row>
    <row r="26" spans="1:7" x14ac:dyDescent="0.25">
      <c r="A26" t="s">
        <v>31</v>
      </c>
      <c r="B26" s="1">
        <f>VLOOKUP(A26,[1]WS!A:G,7,FALSE)</f>
        <v>1966094.49</v>
      </c>
      <c r="C26" s="2">
        <f t="shared" si="0"/>
        <v>-196609.44900000002</v>
      </c>
      <c r="D26" s="2">
        <f t="shared" si="1"/>
        <v>-393218.89800000004</v>
      </c>
      <c r="E26" s="2">
        <f t="shared" si="2"/>
        <v>-589828.34699999995</v>
      </c>
      <c r="F26" s="2">
        <f t="shared" si="3"/>
        <v>-786437.79600000009</v>
      </c>
      <c r="G26" s="2">
        <f t="shared" si="4"/>
        <v>-983047.245</v>
      </c>
    </row>
    <row r="27" spans="1:7" x14ac:dyDescent="0.25">
      <c r="A27" t="s">
        <v>32</v>
      </c>
      <c r="B27" s="1">
        <f>VLOOKUP(A27,[1]WS!A:G,7,FALSE)</f>
        <v>643862.6100000001</v>
      </c>
      <c r="C27" s="2">
        <f t="shared" si="0"/>
        <v>-64386.261000000013</v>
      </c>
      <c r="D27" s="2">
        <f t="shared" si="1"/>
        <v>-128772.52200000003</v>
      </c>
      <c r="E27" s="2">
        <f t="shared" si="2"/>
        <v>-193158.78300000002</v>
      </c>
      <c r="F27" s="2">
        <f t="shared" si="3"/>
        <v>-257545.04400000005</v>
      </c>
      <c r="G27" s="2">
        <f t="shared" si="4"/>
        <v>-321931.30500000005</v>
      </c>
    </row>
    <row r="28" spans="1:7" x14ac:dyDescent="0.25">
      <c r="A28" t="s">
        <v>33</v>
      </c>
      <c r="B28" s="1">
        <f>VLOOKUP(A28,[1]WS!A:G,7,FALSE)</f>
        <v>1307446.3299999998</v>
      </c>
      <c r="C28" s="2">
        <f t="shared" si="0"/>
        <v>-130744.63299999999</v>
      </c>
      <c r="D28" s="2">
        <f t="shared" si="1"/>
        <v>-261489.26599999997</v>
      </c>
      <c r="E28" s="2">
        <f t="shared" si="2"/>
        <v>-392233.89899999992</v>
      </c>
      <c r="F28" s="2">
        <f t="shared" si="3"/>
        <v>-522978.53199999995</v>
      </c>
      <c r="G28" s="2">
        <f t="shared" si="4"/>
        <v>-653723.16499999992</v>
      </c>
    </row>
    <row r="29" spans="1:7" x14ac:dyDescent="0.25">
      <c r="A29" t="s">
        <v>34</v>
      </c>
      <c r="B29" s="1">
        <f>VLOOKUP(A29,[1]WS!A:G,7,FALSE)</f>
        <v>2604907.79</v>
      </c>
      <c r="C29" s="2">
        <f t="shared" si="0"/>
        <v>-260490.77900000001</v>
      </c>
      <c r="D29" s="2">
        <f t="shared" si="1"/>
        <v>-520981.55800000002</v>
      </c>
      <c r="E29" s="2">
        <f t="shared" si="2"/>
        <v>-781472.33699999994</v>
      </c>
      <c r="F29" s="2">
        <f t="shared" si="3"/>
        <v>-1041963.116</v>
      </c>
      <c r="G29" s="2">
        <f t="shared" si="4"/>
        <v>-1302453.895</v>
      </c>
    </row>
    <row r="30" spans="1:7" x14ac:dyDescent="0.25">
      <c r="A30" t="s">
        <v>35</v>
      </c>
      <c r="B30" s="1">
        <f>VLOOKUP(A30,[1]WS!A:G,7,FALSE)</f>
        <v>3910946.37</v>
      </c>
      <c r="C30" s="2">
        <f t="shared" si="0"/>
        <v>-391094.63700000005</v>
      </c>
      <c r="D30" s="2">
        <f t="shared" si="1"/>
        <v>-782189.27400000009</v>
      </c>
      <c r="E30" s="2">
        <f t="shared" si="2"/>
        <v>-1173283.9110000001</v>
      </c>
      <c r="F30" s="2">
        <f t="shared" si="3"/>
        <v>-1564378.5480000002</v>
      </c>
      <c r="G30" s="2">
        <f t="shared" si="4"/>
        <v>-1955473.1850000001</v>
      </c>
    </row>
    <row r="31" spans="1:7" x14ac:dyDescent="0.25">
      <c r="A31" t="s">
        <v>36</v>
      </c>
      <c r="B31" s="1">
        <f>VLOOKUP(A31,[1]WS!A:G,7,FALSE)</f>
        <v>53060.229999999996</v>
      </c>
      <c r="C31" s="2">
        <f t="shared" si="0"/>
        <v>-5306.0230000000001</v>
      </c>
      <c r="D31" s="2">
        <f t="shared" si="1"/>
        <v>-10612.046</v>
      </c>
      <c r="E31" s="2">
        <f t="shared" si="2"/>
        <v>-15918.068999999998</v>
      </c>
      <c r="F31" s="2">
        <f t="shared" si="3"/>
        <v>-21224.092000000001</v>
      </c>
      <c r="G31" s="2">
        <f t="shared" si="4"/>
        <v>-26530.114999999998</v>
      </c>
    </row>
    <row r="32" spans="1:7" x14ac:dyDescent="0.25">
      <c r="A32" t="s">
        <v>37</v>
      </c>
      <c r="B32" s="1">
        <f>VLOOKUP(A32,[1]WS!A:G,7,FALSE)</f>
        <v>27640929.210000001</v>
      </c>
      <c r="C32" s="2">
        <f t="shared" si="0"/>
        <v>-2764092.9210000001</v>
      </c>
      <c r="D32" s="2">
        <f t="shared" si="1"/>
        <v>-5528185.8420000002</v>
      </c>
      <c r="E32" s="2">
        <f t="shared" si="2"/>
        <v>-8292278.7630000003</v>
      </c>
      <c r="F32" s="2">
        <f t="shared" si="3"/>
        <v>-11056371.684</v>
      </c>
      <c r="G32" s="2">
        <f t="shared" si="4"/>
        <v>-13820464.605</v>
      </c>
    </row>
    <row r="33" spans="1:7" x14ac:dyDescent="0.25">
      <c r="A33" t="s">
        <v>38</v>
      </c>
      <c r="B33" s="1">
        <f>VLOOKUP(A33,[1]WS!A:G,7,FALSE)</f>
        <v>1918924.2700000003</v>
      </c>
      <c r="C33" s="2">
        <f t="shared" si="0"/>
        <v>-191892.42700000003</v>
      </c>
      <c r="D33" s="2">
        <f t="shared" si="1"/>
        <v>-383784.85400000005</v>
      </c>
      <c r="E33" s="2">
        <f t="shared" si="2"/>
        <v>-575677.28100000008</v>
      </c>
      <c r="F33" s="2">
        <f t="shared" si="3"/>
        <v>-767569.7080000001</v>
      </c>
      <c r="G33" s="2">
        <f t="shared" si="4"/>
        <v>-959462.13500000013</v>
      </c>
    </row>
    <row r="34" spans="1:7" x14ac:dyDescent="0.25">
      <c r="A34" t="s">
        <v>39</v>
      </c>
      <c r="B34" s="1">
        <f>VLOOKUP(A34,[1]WS!A:G,7,FALSE)</f>
        <v>1600425.81</v>
      </c>
      <c r="C34" s="2">
        <f t="shared" si="0"/>
        <v>-160042.58100000001</v>
      </c>
      <c r="D34" s="2">
        <f t="shared" si="1"/>
        <v>-320085.16200000001</v>
      </c>
      <c r="E34" s="2">
        <f t="shared" si="2"/>
        <v>-480127.74300000002</v>
      </c>
      <c r="F34" s="2">
        <f t="shared" si="3"/>
        <v>-640170.32400000002</v>
      </c>
      <c r="G34" s="2">
        <f t="shared" si="4"/>
        <v>-800212.90500000003</v>
      </c>
    </row>
    <row r="35" spans="1:7" x14ac:dyDescent="0.25">
      <c r="A35" t="s">
        <v>40</v>
      </c>
      <c r="B35" s="1">
        <f>VLOOKUP(A35,[1]WS!A:G,7,FALSE)</f>
        <v>342957.69</v>
      </c>
      <c r="C35" s="2">
        <f t="shared" si="0"/>
        <v>-34295.769</v>
      </c>
      <c r="D35" s="2">
        <f t="shared" si="1"/>
        <v>-68591.538</v>
      </c>
      <c r="E35" s="2">
        <f t="shared" si="2"/>
        <v>-102887.307</v>
      </c>
      <c r="F35" s="2">
        <f t="shared" si="3"/>
        <v>-137183.076</v>
      </c>
      <c r="G35" s="2">
        <f t="shared" si="4"/>
        <v>-171478.845</v>
      </c>
    </row>
    <row r="36" spans="1:7" x14ac:dyDescent="0.25">
      <c r="A36" t="s">
        <v>41</v>
      </c>
      <c r="B36" s="1">
        <f>VLOOKUP(A36,[1]WS!A:G,7,FALSE)</f>
        <v>5799590.8699999992</v>
      </c>
      <c r="C36" s="2">
        <f t="shared" si="0"/>
        <v>-579959.08699999994</v>
      </c>
      <c r="D36" s="2">
        <f t="shared" si="1"/>
        <v>-1159918.1739999999</v>
      </c>
      <c r="E36" s="2">
        <f t="shared" si="2"/>
        <v>-1739877.2609999997</v>
      </c>
      <c r="F36" s="2">
        <f t="shared" si="3"/>
        <v>-2319836.3479999998</v>
      </c>
      <c r="G36" s="2">
        <f t="shared" si="4"/>
        <v>-2899795.4349999996</v>
      </c>
    </row>
    <row r="37" spans="1:7" x14ac:dyDescent="0.25">
      <c r="A37" t="s">
        <v>42</v>
      </c>
      <c r="B37" s="1">
        <f>VLOOKUP(A37,[1]WS!A:G,7,FALSE)</f>
        <v>474110.99</v>
      </c>
      <c r="C37" s="2">
        <f t="shared" si="0"/>
        <v>-47411.099000000002</v>
      </c>
      <c r="D37" s="2">
        <f t="shared" si="1"/>
        <v>-94822.198000000004</v>
      </c>
      <c r="E37" s="2">
        <f t="shared" si="2"/>
        <v>-142233.29699999999</v>
      </c>
      <c r="F37" s="2">
        <f t="shared" si="3"/>
        <v>-189644.39600000001</v>
      </c>
      <c r="G37" s="2">
        <f t="shared" si="4"/>
        <v>-237055.495</v>
      </c>
    </row>
    <row r="38" spans="1:7" x14ac:dyDescent="0.25">
      <c r="A38" t="s">
        <v>43</v>
      </c>
      <c r="B38" s="1">
        <f>VLOOKUP(A38,[1]WS!A:G,7,FALSE)</f>
        <v>387764.42</v>
      </c>
      <c r="C38" s="2">
        <f t="shared" si="0"/>
        <v>-38776.442000000003</v>
      </c>
      <c r="D38" s="2">
        <f t="shared" si="1"/>
        <v>-77552.884000000005</v>
      </c>
      <c r="E38" s="2">
        <f t="shared" si="2"/>
        <v>-116329.32599999999</v>
      </c>
      <c r="F38" s="2">
        <f t="shared" si="3"/>
        <v>-155105.76800000001</v>
      </c>
      <c r="G38" s="2">
        <f t="shared" si="4"/>
        <v>-193882.21</v>
      </c>
    </row>
    <row r="39" spans="1:7" x14ac:dyDescent="0.25">
      <c r="A39" t="s">
        <v>44</v>
      </c>
      <c r="B39" s="1">
        <f>VLOOKUP(A39,[1]WS!A:G,7,FALSE)</f>
        <v>121405.11</v>
      </c>
      <c r="C39" s="2">
        <f t="shared" si="0"/>
        <v>-12140.511</v>
      </c>
      <c r="D39" s="2">
        <f t="shared" si="1"/>
        <v>-24281.022000000001</v>
      </c>
      <c r="E39" s="2">
        <f t="shared" si="2"/>
        <v>-36421.532999999996</v>
      </c>
      <c r="F39" s="2">
        <f t="shared" si="3"/>
        <v>-48562.044000000002</v>
      </c>
      <c r="G39" s="2">
        <f t="shared" si="4"/>
        <v>-60702.555</v>
      </c>
    </row>
    <row r="40" spans="1:7" x14ac:dyDescent="0.25">
      <c r="A40" t="s">
        <v>45</v>
      </c>
      <c r="B40" s="1">
        <f>VLOOKUP(A40,[1]WS!A:G,7,FALSE)</f>
        <v>3235010.31</v>
      </c>
      <c r="C40" s="2">
        <f t="shared" si="0"/>
        <v>-323501.03100000002</v>
      </c>
      <c r="D40" s="2">
        <f t="shared" si="1"/>
        <v>-647002.06200000003</v>
      </c>
      <c r="E40" s="2">
        <f t="shared" si="2"/>
        <v>-970503.09299999999</v>
      </c>
      <c r="F40" s="2">
        <f t="shared" si="3"/>
        <v>-1294004.1240000001</v>
      </c>
      <c r="G40" s="2">
        <f t="shared" si="4"/>
        <v>-1617505.155</v>
      </c>
    </row>
    <row r="41" spans="1:7" x14ac:dyDescent="0.25">
      <c r="A41" t="s">
        <v>46</v>
      </c>
      <c r="B41" s="1">
        <f>VLOOKUP(A41,[1]WS!A:G,7,FALSE)</f>
        <v>1884375.54</v>
      </c>
      <c r="C41" s="2">
        <f t="shared" si="0"/>
        <v>-188437.554</v>
      </c>
      <c r="D41" s="2">
        <f t="shared" si="1"/>
        <v>-376875.10800000001</v>
      </c>
      <c r="E41" s="2">
        <f t="shared" si="2"/>
        <v>-565312.66200000001</v>
      </c>
      <c r="F41" s="2">
        <f t="shared" si="3"/>
        <v>-753750.21600000001</v>
      </c>
      <c r="G41" s="2">
        <f t="shared" si="4"/>
        <v>-942187.77</v>
      </c>
    </row>
    <row r="42" spans="1:7" x14ac:dyDescent="0.25">
      <c r="A42" t="s">
        <v>47</v>
      </c>
      <c r="B42" s="1">
        <f>VLOOKUP(A42,[1]WS!A:G,7,FALSE)</f>
        <v>169893.3</v>
      </c>
      <c r="C42" s="2">
        <f t="shared" si="0"/>
        <v>-16989.329999999998</v>
      </c>
      <c r="D42" s="2">
        <f t="shared" si="1"/>
        <v>-33978.659999999996</v>
      </c>
      <c r="E42" s="2">
        <f t="shared" si="2"/>
        <v>-50967.99</v>
      </c>
      <c r="F42" s="2">
        <f t="shared" si="3"/>
        <v>-67957.319999999992</v>
      </c>
      <c r="G42" s="2">
        <f t="shared" si="4"/>
        <v>-84946.65</v>
      </c>
    </row>
    <row r="43" spans="1:7" x14ac:dyDescent="0.25">
      <c r="A43" t="s">
        <v>48</v>
      </c>
      <c r="B43" s="1">
        <f>VLOOKUP(A43,[1]WS!A:G,7,FALSE)</f>
        <v>214490.27</v>
      </c>
      <c r="C43" s="2">
        <f t="shared" si="0"/>
        <v>-21449.027000000002</v>
      </c>
      <c r="D43" s="2">
        <f t="shared" si="1"/>
        <v>-42898.054000000004</v>
      </c>
      <c r="E43" s="2">
        <f t="shared" si="2"/>
        <v>-64347.080999999991</v>
      </c>
      <c r="F43" s="2">
        <f t="shared" si="3"/>
        <v>-85796.108000000007</v>
      </c>
      <c r="G43" s="2">
        <f t="shared" si="4"/>
        <v>-107245.13499999999</v>
      </c>
    </row>
    <row r="44" spans="1:7" x14ac:dyDescent="0.25">
      <c r="A44" t="s">
        <v>49</v>
      </c>
      <c r="B44" s="1">
        <f>VLOOKUP(A44,[1]WS!A:G,7,FALSE)</f>
        <v>244017.34</v>
      </c>
      <c r="C44" s="2">
        <f t="shared" si="0"/>
        <v>-24401.734</v>
      </c>
      <c r="D44" s="2">
        <f t="shared" si="1"/>
        <v>-48803.468000000001</v>
      </c>
      <c r="E44" s="2">
        <f t="shared" si="2"/>
        <v>-73205.20199999999</v>
      </c>
      <c r="F44" s="2">
        <f t="shared" si="3"/>
        <v>-97606.936000000002</v>
      </c>
      <c r="G44" s="2">
        <f t="shared" si="4"/>
        <v>-122008.67</v>
      </c>
    </row>
    <row r="45" spans="1:7" x14ac:dyDescent="0.25">
      <c r="A45" t="s">
        <v>50</v>
      </c>
      <c r="B45" s="1">
        <f>VLOOKUP(A45,[1]WS!A:G,7,FALSE)</f>
        <v>357415.33</v>
      </c>
      <c r="C45" s="2">
        <f t="shared" si="0"/>
        <v>-35741.533000000003</v>
      </c>
      <c r="D45" s="2">
        <f t="shared" si="1"/>
        <v>-71483.066000000006</v>
      </c>
      <c r="E45" s="2">
        <f t="shared" si="2"/>
        <v>-107224.599</v>
      </c>
      <c r="F45" s="2">
        <f t="shared" si="3"/>
        <v>-142966.13200000001</v>
      </c>
      <c r="G45" s="2">
        <f t="shared" si="4"/>
        <v>-178707.66500000001</v>
      </c>
    </row>
    <row r="46" spans="1:7" x14ac:dyDescent="0.25">
      <c r="A46" t="s">
        <v>51</v>
      </c>
      <c r="B46" s="1">
        <f>VLOOKUP(A46,[1]WS!A:G,7,FALSE)</f>
        <v>670391.18999999994</v>
      </c>
      <c r="C46" s="2">
        <f t="shared" si="0"/>
        <v>-67039.118999999992</v>
      </c>
      <c r="D46" s="2">
        <f t="shared" si="1"/>
        <v>-134078.23799999998</v>
      </c>
      <c r="E46" s="2">
        <f t="shared" si="2"/>
        <v>-201117.35699999999</v>
      </c>
      <c r="F46" s="2">
        <f t="shared" si="3"/>
        <v>-268156.47599999997</v>
      </c>
      <c r="G46" s="2">
        <f t="shared" si="4"/>
        <v>-335195.59499999997</v>
      </c>
    </row>
    <row r="47" spans="1:7" x14ac:dyDescent="0.25">
      <c r="A47" t="s">
        <v>52</v>
      </c>
      <c r="B47" s="1">
        <f>VLOOKUP(A47,[1]WS!A:G,7,FALSE)</f>
        <v>642321.72000000009</v>
      </c>
      <c r="C47" s="2">
        <f t="shared" si="0"/>
        <v>-64232.172000000013</v>
      </c>
      <c r="D47" s="2">
        <f t="shared" si="1"/>
        <v>-128464.34400000003</v>
      </c>
      <c r="E47" s="2">
        <f t="shared" si="2"/>
        <v>-192696.51600000003</v>
      </c>
      <c r="F47" s="2">
        <f t="shared" si="3"/>
        <v>-256928.68800000005</v>
      </c>
      <c r="G47" s="2">
        <f t="shared" si="4"/>
        <v>-321160.86000000004</v>
      </c>
    </row>
    <row r="48" spans="1:7" x14ac:dyDescent="0.25">
      <c r="A48" t="s">
        <v>53</v>
      </c>
      <c r="B48" s="1">
        <f>VLOOKUP(A48,[1]WS!A:G,7,FALSE)</f>
        <v>1031465.1000000001</v>
      </c>
      <c r="C48" s="2">
        <f t="shared" si="0"/>
        <v>-103146.51000000001</v>
      </c>
      <c r="D48" s="2">
        <f t="shared" si="1"/>
        <v>-206293.02000000002</v>
      </c>
      <c r="E48" s="2">
        <f t="shared" si="2"/>
        <v>-309439.53000000003</v>
      </c>
      <c r="F48" s="2">
        <f t="shared" si="3"/>
        <v>-412586.04000000004</v>
      </c>
      <c r="G48" s="2">
        <f t="shared" si="4"/>
        <v>-515732.55000000005</v>
      </c>
    </row>
    <row r="49" spans="1:7" x14ac:dyDescent="0.25">
      <c r="A49" t="s">
        <v>54</v>
      </c>
      <c r="B49" s="1">
        <f>VLOOKUP(A49,[1]WS!A:G,7,FALSE)</f>
        <v>2204691.44</v>
      </c>
      <c r="C49" s="2">
        <f t="shared" si="0"/>
        <v>-220469.144</v>
      </c>
      <c r="D49" s="2">
        <f t="shared" si="1"/>
        <v>-440938.288</v>
      </c>
      <c r="E49" s="2">
        <f t="shared" si="2"/>
        <v>-661407.43199999991</v>
      </c>
      <c r="F49" s="2">
        <f t="shared" si="3"/>
        <v>-881876.576</v>
      </c>
      <c r="G49" s="2">
        <f t="shared" si="4"/>
        <v>-1102345.72</v>
      </c>
    </row>
    <row r="50" spans="1:7" x14ac:dyDescent="0.25">
      <c r="A50" t="s">
        <v>55</v>
      </c>
      <c r="B50" s="1">
        <f>VLOOKUP(A50,[1]WS!A:G,7,FALSE)</f>
        <v>157839.93</v>
      </c>
      <c r="C50" s="2">
        <f t="shared" si="0"/>
        <v>-15783.993</v>
      </c>
      <c r="D50" s="2">
        <f t="shared" si="1"/>
        <v>-31567.986000000001</v>
      </c>
      <c r="E50" s="2">
        <f t="shared" si="2"/>
        <v>-47351.978999999999</v>
      </c>
      <c r="F50" s="2">
        <f t="shared" si="3"/>
        <v>-63135.972000000002</v>
      </c>
      <c r="G50" s="2">
        <f t="shared" si="4"/>
        <v>-78919.964999999997</v>
      </c>
    </row>
    <row r="51" spans="1:7" x14ac:dyDescent="0.25">
      <c r="A51" t="s">
        <v>56</v>
      </c>
      <c r="B51" s="1">
        <f>VLOOKUP(A51,[1]WS!A:G,7,FALSE)</f>
        <v>1499641.66</v>
      </c>
      <c r="C51" s="2">
        <f t="shared" si="0"/>
        <v>-149964.166</v>
      </c>
      <c r="D51" s="2">
        <f t="shared" si="1"/>
        <v>-299928.33199999999</v>
      </c>
      <c r="E51" s="2">
        <f t="shared" si="2"/>
        <v>-449892.49799999996</v>
      </c>
      <c r="F51" s="2">
        <f t="shared" si="3"/>
        <v>-599856.66399999999</v>
      </c>
      <c r="G51" s="2">
        <f t="shared" si="4"/>
        <v>-749820.83</v>
      </c>
    </row>
    <row r="52" spans="1:7" x14ac:dyDescent="0.25">
      <c r="A52" t="s">
        <v>57</v>
      </c>
      <c r="B52" s="1">
        <f>VLOOKUP(A52,[1]WS!A:G,7,FALSE)</f>
        <v>268768.93</v>
      </c>
      <c r="C52" s="2">
        <f t="shared" si="0"/>
        <v>-26876.893</v>
      </c>
      <c r="D52" s="2">
        <f t="shared" si="1"/>
        <v>-53753.786</v>
      </c>
      <c r="E52" s="2">
        <f t="shared" si="2"/>
        <v>-80630.678999999989</v>
      </c>
      <c r="F52" s="2">
        <f t="shared" si="3"/>
        <v>-107507.572</v>
      </c>
      <c r="G52" s="2">
        <f t="shared" si="4"/>
        <v>-134384.465</v>
      </c>
    </row>
    <row r="53" spans="1:7" x14ac:dyDescent="0.25">
      <c r="A53" t="s">
        <v>58</v>
      </c>
      <c r="B53" s="1">
        <f>VLOOKUP(A53,[1]WS!A:G,7,FALSE)</f>
        <v>309446.59000000003</v>
      </c>
      <c r="C53" s="2">
        <f t="shared" si="0"/>
        <v>-30944.659000000003</v>
      </c>
      <c r="D53" s="2">
        <f t="shared" si="1"/>
        <v>-61889.318000000007</v>
      </c>
      <c r="E53" s="2">
        <f t="shared" si="2"/>
        <v>-92833.976999999999</v>
      </c>
      <c r="F53" s="2">
        <f t="shared" si="3"/>
        <v>-123778.63600000001</v>
      </c>
      <c r="G53" s="2">
        <f t="shared" si="4"/>
        <v>-154723.29500000001</v>
      </c>
    </row>
    <row r="54" spans="1:7" x14ac:dyDescent="0.25">
      <c r="A54" t="s">
        <v>59</v>
      </c>
      <c r="B54" s="1">
        <f>VLOOKUP(A54,[1]WS!A:G,7,FALSE)</f>
        <v>116907.47</v>
      </c>
      <c r="C54" s="2">
        <f t="shared" si="0"/>
        <v>-11690.747000000001</v>
      </c>
      <c r="D54" s="2">
        <f t="shared" si="1"/>
        <v>-23381.494000000002</v>
      </c>
      <c r="E54" s="2">
        <f t="shared" si="2"/>
        <v>-35072.241000000002</v>
      </c>
      <c r="F54" s="2">
        <f t="shared" si="3"/>
        <v>-46762.988000000005</v>
      </c>
      <c r="G54" s="2">
        <f t="shared" si="4"/>
        <v>-58453.735000000001</v>
      </c>
    </row>
    <row r="55" spans="1:7" x14ac:dyDescent="0.25">
      <c r="A55" t="s">
        <v>60</v>
      </c>
      <c r="B55" s="1">
        <f>VLOOKUP(A55,[1]WS!A:G,7,FALSE)</f>
        <v>1461168.0999999999</v>
      </c>
      <c r="C55" s="2">
        <f t="shared" si="0"/>
        <v>-146116.81</v>
      </c>
      <c r="D55" s="2">
        <f t="shared" si="1"/>
        <v>-292233.62</v>
      </c>
      <c r="E55" s="2">
        <f t="shared" si="2"/>
        <v>-438350.42999999993</v>
      </c>
      <c r="F55" s="2">
        <f t="shared" si="3"/>
        <v>-584467.24</v>
      </c>
      <c r="G55" s="2">
        <f t="shared" si="4"/>
        <v>-730584.04999999993</v>
      </c>
    </row>
    <row r="56" spans="1:7" x14ac:dyDescent="0.25">
      <c r="A56" t="s">
        <v>61</v>
      </c>
      <c r="B56" s="1">
        <f>VLOOKUP(A56,[1]WS!A:G,7,FALSE)</f>
        <v>136887.97999999998</v>
      </c>
      <c r="C56" s="2">
        <f t="shared" si="0"/>
        <v>-13688.797999999999</v>
      </c>
      <c r="D56" s="2">
        <f t="shared" si="1"/>
        <v>-27377.595999999998</v>
      </c>
      <c r="E56" s="2">
        <f t="shared" si="2"/>
        <v>-41066.393999999993</v>
      </c>
      <c r="F56" s="2">
        <f t="shared" si="3"/>
        <v>-54755.191999999995</v>
      </c>
      <c r="G56" s="2">
        <f t="shared" si="4"/>
        <v>-68443.989999999991</v>
      </c>
    </row>
    <row r="57" spans="1:7" x14ac:dyDescent="0.25">
      <c r="A57" t="s">
        <v>62</v>
      </c>
      <c r="B57" s="1">
        <f>VLOOKUP(A57,[1]WS!A:G,7,FALSE)</f>
        <v>2701067.1</v>
      </c>
      <c r="C57" s="2">
        <f t="shared" si="0"/>
        <v>-270106.71000000002</v>
      </c>
      <c r="D57" s="2">
        <f t="shared" si="1"/>
        <v>-540213.42000000004</v>
      </c>
      <c r="E57" s="2">
        <f t="shared" si="2"/>
        <v>-810320.13</v>
      </c>
      <c r="F57" s="2">
        <f t="shared" si="3"/>
        <v>-1080426.8400000001</v>
      </c>
      <c r="G57" s="2">
        <f t="shared" si="4"/>
        <v>-1350533.55</v>
      </c>
    </row>
    <row r="58" spans="1:7" x14ac:dyDescent="0.25">
      <c r="A58" t="s">
        <v>63</v>
      </c>
      <c r="B58" s="1">
        <f>VLOOKUP(A58,[1]WS!A:G,7,FALSE)</f>
        <v>159125.78</v>
      </c>
      <c r="C58" s="2">
        <f t="shared" si="0"/>
        <v>-15912.578000000001</v>
      </c>
      <c r="D58" s="2">
        <f t="shared" si="1"/>
        <v>-31825.156000000003</v>
      </c>
      <c r="E58" s="2">
        <f t="shared" si="2"/>
        <v>-47737.733999999997</v>
      </c>
      <c r="F58" s="2">
        <f t="shared" si="3"/>
        <v>-63650.312000000005</v>
      </c>
      <c r="G58" s="2">
        <f t="shared" si="4"/>
        <v>-79562.89</v>
      </c>
    </row>
    <row r="59" spans="1:7" x14ac:dyDescent="0.25">
      <c r="A59" t="s">
        <v>64</v>
      </c>
      <c r="B59" s="1">
        <f>VLOOKUP(A59,[1]WS!A:G,7,FALSE)</f>
        <v>2014628.73</v>
      </c>
      <c r="C59" s="2">
        <f t="shared" si="0"/>
        <v>-201462.87300000002</v>
      </c>
      <c r="D59" s="2">
        <f t="shared" si="1"/>
        <v>-402925.74600000004</v>
      </c>
      <c r="E59" s="2">
        <f t="shared" si="2"/>
        <v>-604388.61899999995</v>
      </c>
      <c r="F59" s="2">
        <f t="shared" si="3"/>
        <v>-805851.49200000009</v>
      </c>
      <c r="G59" s="2">
        <f t="shared" si="4"/>
        <v>-1007314.365</v>
      </c>
    </row>
    <row r="60" spans="1:7" x14ac:dyDescent="0.25">
      <c r="A60" t="s">
        <v>65</v>
      </c>
      <c r="B60" s="1">
        <f>VLOOKUP(A60,[1]WS!A:G,7,FALSE)</f>
        <v>114061.66</v>
      </c>
      <c r="C60" s="2">
        <f t="shared" si="0"/>
        <v>-11406.166000000001</v>
      </c>
      <c r="D60" s="2">
        <f t="shared" si="1"/>
        <v>-22812.332000000002</v>
      </c>
      <c r="E60" s="2">
        <f t="shared" si="2"/>
        <v>-34218.498</v>
      </c>
      <c r="F60" s="2">
        <f t="shared" si="3"/>
        <v>-45624.664000000004</v>
      </c>
      <c r="G60" s="2">
        <f t="shared" si="4"/>
        <v>-57030.83</v>
      </c>
    </row>
    <row r="61" spans="1:7" x14ac:dyDescent="0.25">
      <c r="A61" t="s">
        <v>66</v>
      </c>
      <c r="B61" s="1">
        <f>VLOOKUP(A61,[1]WS!A:G,7,FALSE)</f>
        <v>268759.13</v>
      </c>
      <c r="C61" s="2">
        <f t="shared" si="0"/>
        <v>-26875.913</v>
      </c>
      <c r="D61" s="2">
        <f t="shared" si="1"/>
        <v>-53751.826000000001</v>
      </c>
      <c r="E61" s="2">
        <f t="shared" si="2"/>
        <v>-80627.739000000001</v>
      </c>
      <c r="F61" s="2">
        <f t="shared" si="3"/>
        <v>-107503.652</v>
      </c>
      <c r="G61" s="2">
        <f t="shared" si="4"/>
        <v>-134379.565</v>
      </c>
    </row>
    <row r="62" spans="1:7" x14ac:dyDescent="0.25">
      <c r="A62" t="s">
        <v>67</v>
      </c>
      <c r="B62" s="1">
        <f>VLOOKUP(A62,[1]WS!A:G,7,FALSE)</f>
        <v>303050.30000000005</v>
      </c>
      <c r="C62" s="2">
        <f t="shared" si="0"/>
        <v>-30305.030000000006</v>
      </c>
      <c r="D62" s="2">
        <f t="shared" si="1"/>
        <v>-60610.060000000012</v>
      </c>
      <c r="E62" s="2">
        <f t="shared" si="2"/>
        <v>-90915.090000000011</v>
      </c>
      <c r="F62" s="2">
        <f t="shared" si="3"/>
        <v>-121220.12000000002</v>
      </c>
      <c r="G62" s="2">
        <f t="shared" si="4"/>
        <v>-151525.15000000002</v>
      </c>
    </row>
    <row r="63" spans="1:7" x14ac:dyDescent="0.25">
      <c r="A63" t="s">
        <v>68</v>
      </c>
      <c r="B63" s="1">
        <f>VLOOKUP(A63,[1]WS!A:G,7,FALSE)</f>
        <v>12810.489999999998</v>
      </c>
      <c r="C63" s="2">
        <f t="shared" si="0"/>
        <v>-1281.049</v>
      </c>
      <c r="D63" s="2">
        <f t="shared" si="1"/>
        <v>-2562.098</v>
      </c>
      <c r="E63" s="2">
        <f t="shared" si="2"/>
        <v>-3843.146999999999</v>
      </c>
      <c r="F63" s="2">
        <f t="shared" si="3"/>
        <v>-5124.1959999999999</v>
      </c>
      <c r="G63" s="2">
        <f t="shared" si="4"/>
        <v>-6405.244999999999</v>
      </c>
    </row>
    <row r="64" spans="1:7" x14ac:dyDescent="0.25">
      <c r="A64" t="s">
        <v>69</v>
      </c>
      <c r="B64" s="1">
        <f>VLOOKUP(A64,[1]WS!A:G,7,FALSE)</f>
        <v>379327.54000000004</v>
      </c>
      <c r="C64" s="2">
        <f t="shared" si="0"/>
        <v>-37932.754000000008</v>
      </c>
      <c r="D64" s="2">
        <f t="shared" si="1"/>
        <v>-75865.508000000016</v>
      </c>
      <c r="E64" s="2">
        <f t="shared" si="2"/>
        <v>-113798.262</v>
      </c>
      <c r="F64" s="2">
        <f t="shared" si="3"/>
        <v>-151731.01600000003</v>
      </c>
      <c r="G64" s="2">
        <f t="shared" si="4"/>
        <v>-189663.77000000002</v>
      </c>
    </row>
    <row r="65" spans="1:7" x14ac:dyDescent="0.25">
      <c r="A65" t="s">
        <v>70</v>
      </c>
      <c r="B65" s="1">
        <f>VLOOKUP(A65,[1]WS!A:G,7,FALSE)</f>
        <v>83621.03</v>
      </c>
      <c r="C65" s="2">
        <f t="shared" si="0"/>
        <v>-8362.103000000001</v>
      </c>
      <c r="D65" s="2">
        <f t="shared" si="1"/>
        <v>-16724.206000000002</v>
      </c>
      <c r="E65" s="2">
        <f t="shared" si="2"/>
        <v>-25086.308999999997</v>
      </c>
      <c r="F65" s="2">
        <f t="shared" si="3"/>
        <v>-33448.412000000004</v>
      </c>
      <c r="G65" s="2">
        <f t="shared" si="4"/>
        <v>-41810.514999999999</v>
      </c>
    </row>
    <row r="66" spans="1:7" x14ac:dyDescent="0.25">
      <c r="A66" t="s">
        <v>71</v>
      </c>
      <c r="B66" s="1">
        <f>VLOOKUP(A66,[1]WS!A:G,7,FALSE)</f>
        <v>1486.63</v>
      </c>
      <c r="C66" s="2">
        <f t="shared" si="0"/>
        <v>-148.66300000000001</v>
      </c>
      <c r="D66" s="2">
        <f t="shared" si="1"/>
        <v>-297.32600000000002</v>
      </c>
      <c r="E66" s="2">
        <f t="shared" si="2"/>
        <v>-445.98900000000003</v>
      </c>
      <c r="F66" s="2">
        <f t="shared" si="3"/>
        <v>-594.65200000000004</v>
      </c>
      <c r="G66" s="2">
        <f t="shared" si="4"/>
        <v>-743.31500000000005</v>
      </c>
    </row>
    <row r="67" spans="1:7" x14ac:dyDescent="0.25">
      <c r="A67" t="s">
        <v>72</v>
      </c>
      <c r="B67" s="1">
        <f>VLOOKUP(A67,[1]WS!A:G,7,FALSE)</f>
        <v>36987.450000000004</v>
      </c>
      <c r="C67" s="2">
        <f t="shared" ref="C67:C77" si="5">($B67*-0.1)</f>
        <v>-3698.7450000000008</v>
      </c>
      <c r="D67" s="2">
        <f t="shared" ref="D67:D77" si="6">($B67*-0.2)</f>
        <v>-7397.4900000000016</v>
      </c>
      <c r="E67" s="2">
        <f t="shared" ref="E67:E77" si="7">($B67*-0.3)</f>
        <v>-11096.235000000001</v>
      </c>
      <c r="F67" s="2">
        <f t="shared" ref="F67:F77" si="8">($B67*-0.4)</f>
        <v>-14794.980000000003</v>
      </c>
      <c r="G67" s="2">
        <f t="shared" ref="G67:G77" si="9">($B67*-0.5)</f>
        <v>-18493.725000000002</v>
      </c>
    </row>
    <row r="68" spans="1:7" x14ac:dyDescent="0.25">
      <c r="A68" t="s">
        <v>73</v>
      </c>
      <c r="B68" s="1">
        <f>VLOOKUP(A68,[1]WS!A:G,7,FALSE)</f>
        <v>153387.28000000003</v>
      </c>
      <c r="C68" s="2">
        <f t="shared" si="5"/>
        <v>-15338.728000000003</v>
      </c>
      <c r="D68" s="2">
        <f t="shared" si="6"/>
        <v>-30677.456000000006</v>
      </c>
      <c r="E68" s="2">
        <f t="shared" si="7"/>
        <v>-46016.184000000008</v>
      </c>
      <c r="F68" s="2">
        <f t="shared" si="8"/>
        <v>-61354.912000000011</v>
      </c>
      <c r="G68" s="2">
        <f t="shared" si="9"/>
        <v>-76693.640000000014</v>
      </c>
    </row>
    <row r="69" spans="1:7" x14ac:dyDescent="0.25">
      <c r="A69" t="s">
        <v>74</v>
      </c>
      <c r="B69" s="1">
        <f>VLOOKUP(A69,[1]WS!A:G,7,FALSE)</f>
        <v>61364.950000000004</v>
      </c>
      <c r="C69" s="2">
        <f t="shared" si="5"/>
        <v>-6136.4950000000008</v>
      </c>
      <c r="D69" s="2">
        <f t="shared" si="6"/>
        <v>-12272.990000000002</v>
      </c>
      <c r="E69" s="2">
        <f t="shared" si="7"/>
        <v>-18409.485000000001</v>
      </c>
      <c r="F69" s="2">
        <f t="shared" si="8"/>
        <v>-24545.980000000003</v>
      </c>
      <c r="G69" s="2">
        <f t="shared" si="9"/>
        <v>-30682.475000000002</v>
      </c>
    </row>
    <row r="70" spans="1:7" x14ac:dyDescent="0.25">
      <c r="A70" t="s">
        <v>75</v>
      </c>
      <c r="B70" s="1">
        <f>VLOOKUP(A70,[1]WS!A:G,7,FALSE)</f>
        <v>80608.240000000005</v>
      </c>
      <c r="C70" s="2">
        <f t="shared" si="5"/>
        <v>-8060.8240000000005</v>
      </c>
      <c r="D70" s="2">
        <f t="shared" si="6"/>
        <v>-16121.648000000001</v>
      </c>
      <c r="E70" s="2">
        <f t="shared" si="7"/>
        <v>-24182.472000000002</v>
      </c>
      <c r="F70" s="2">
        <f t="shared" si="8"/>
        <v>-32243.296000000002</v>
      </c>
      <c r="G70" s="2">
        <f t="shared" si="9"/>
        <v>-40304.120000000003</v>
      </c>
    </row>
    <row r="71" spans="1:7" x14ac:dyDescent="0.25">
      <c r="A71" t="s">
        <v>76</v>
      </c>
      <c r="B71" s="1">
        <f>VLOOKUP(A71,[1]WS!A:G,7,FALSE)</f>
        <v>396944.00999999995</v>
      </c>
      <c r="C71" s="2">
        <f t="shared" si="5"/>
        <v>-39694.400999999998</v>
      </c>
      <c r="D71" s="2">
        <f t="shared" si="6"/>
        <v>-79388.801999999996</v>
      </c>
      <c r="E71" s="2">
        <f t="shared" si="7"/>
        <v>-119083.20299999998</v>
      </c>
      <c r="F71" s="2">
        <f t="shared" si="8"/>
        <v>-158777.60399999999</v>
      </c>
      <c r="G71" s="2">
        <f t="shared" si="9"/>
        <v>-198472.00499999998</v>
      </c>
    </row>
    <row r="72" spans="1:7" x14ac:dyDescent="0.25">
      <c r="A72" t="s">
        <v>77</v>
      </c>
      <c r="B72" s="1">
        <f>VLOOKUP(A72,[1]WS!A:G,7,FALSE)</f>
        <v>206735.58</v>
      </c>
      <c r="C72" s="2">
        <f t="shared" si="5"/>
        <v>-20673.558000000001</v>
      </c>
      <c r="D72" s="2">
        <f t="shared" si="6"/>
        <v>-41347.116000000002</v>
      </c>
      <c r="E72" s="2">
        <f t="shared" si="7"/>
        <v>-62020.673999999992</v>
      </c>
      <c r="F72" s="2">
        <f t="shared" si="8"/>
        <v>-82694.232000000004</v>
      </c>
      <c r="G72" s="2">
        <f t="shared" si="9"/>
        <v>-103367.79</v>
      </c>
    </row>
    <row r="73" spans="1:7" x14ac:dyDescent="0.25">
      <c r="A73" t="s">
        <v>78</v>
      </c>
      <c r="B73" s="1">
        <f>VLOOKUP(A73,[1]WS!A:G,7,FALSE)</f>
        <v>309840.77999999997</v>
      </c>
      <c r="C73" s="2">
        <f t="shared" si="5"/>
        <v>-30984.077999999998</v>
      </c>
      <c r="D73" s="2">
        <f t="shared" si="6"/>
        <v>-61968.155999999995</v>
      </c>
      <c r="E73" s="2">
        <f t="shared" si="7"/>
        <v>-92952.233999999982</v>
      </c>
      <c r="F73" s="2">
        <f t="shared" si="8"/>
        <v>-123936.31199999999</v>
      </c>
      <c r="G73" s="2">
        <f t="shared" si="9"/>
        <v>-154920.38999999998</v>
      </c>
    </row>
    <row r="74" spans="1:7" x14ac:dyDescent="0.25">
      <c r="A74" t="s">
        <v>79</v>
      </c>
      <c r="B74" s="1">
        <f>VLOOKUP(A74,[1]WS!A:G,7,FALSE)</f>
        <v>96630.33</v>
      </c>
      <c r="C74" s="2">
        <f t="shared" si="5"/>
        <v>-9663.0330000000013</v>
      </c>
      <c r="D74" s="2">
        <f t="shared" si="6"/>
        <v>-19326.066000000003</v>
      </c>
      <c r="E74" s="2">
        <f t="shared" si="7"/>
        <v>-28989.098999999998</v>
      </c>
      <c r="F74" s="2">
        <f t="shared" si="8"/>
        <v>-38652.132000000005</v>
      </c>
      <c r="G74" s="2">
        <f t="shared" si="9"/>
        <v>-48315.165000000001</v>
      </c>
    </row>
    <row r="75" spans="1:7" x14ac:dyDescent="0.25">
      <c r="A75" t="s">
        <v>80</v>
      </c>
      <c r="B75" s="1">
        <f>VLOOKUP(A75,[1]WS!A:G,7,FALSE)</f>
        <v>33171.29</v>
      </c>
      <c r="C75" s="2">
        <f t="shared" si="5"/>
        <v>-3317.1290000000004</v>
      </c>
      <c r="D75" s="2">
        <f t="shared" si="6"/>
        <v>-6634.2580000000007</v>
      </c>
      <c r="E75" s="2">
        <f t="shared" si="7"/>
        <v>-9951.3870000000006</v>
      </c>
      <c r="F75" s="2">
        <f t="shared" si="8"/>
        <v>-13268.516000000001</v>
      </c>
      <c r="G75" s="2">
        <f t="shared" si="9"/>
        <v>-16585.645</v>
      </c>
    </row>
    <row r="76" spans="1:7" x14ac:dyDescent="0.25">
      <c r="A76" t="s">
        <v>81</v>
      </c>
      <c r="B76" s="1">
        <f>VLOOKUP(A76,[1]WS!A:G,7,FALSE)</f>
        <v>147996.6</v>
      </c>
      <c r="C76" s="2">
        <f t="shared" si="5"/>
        <v>-14799.660000000002</v>
      </c>
      <c r="D76" s="2">
        <f t="shared" si="6"/>
        <v>-29599.320000000003</v>
      </c>
      <c r="E76" s="2">
        <f t="shared" si="7"/>
        <v>-44398.98</v>
      </c>
      <c r="F76" s="2">
        <f t="shared" si="8"/>
        <v>-59198.640000000007</v>
      </c>
      <c r="G76" s="2">
        <f t="shared" si="9"/>
        <v>-73998.3</v>
      </c>
    </row>
    <row r="77" spans="1:7" x14ac:dyDescent="0.25">
      <c r="A77" t="s">
        <v>82</v>
      </c>
      <c r="B77" s="1">
        <f>VLOOKUP(A77,[1]WS!A:G,7,FALSE)</f>
        <v>520186.55000000005</v>
      </c>
      <c r="C77" s="2">
        <f t="shared" si="5"/>
        <v>-52018.655000000006</v>
      </c>
      <c r="D77" s="2">
        <f t="shared" si="6"/>
        <v>-104037.31000000001</v>
      </c>
      <c r="E77" s="2">
        <f t="shared" si="7"/>
        <v>-156055.965</v>
      </c>
      <c r="F77" s="2">
        <f t="shared" si="8"/>
        <v>-208074.62000000002</v>
      </c>
      <c r="G77" s="2">
        <f t="shared" si="9"/>
        <v>-260093.27500000002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O'Neil, Jessica</dc:creator>
  <cp:lastModifiedBy>O'Neil, Jessica</cp:lastModifiedBy>
  <dcterms:created xsi:type="dcterms:W3CDTF">2020-03-26T15:52:32Z</dcterms:created>
  <dcterms:modified xsi:type="dcterms:W3CDTF">2020-03-26T15:53:22Z</dcterms:modified>
</cp:coreProperties>
</file>